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30" windowWidth="19200" windowHeight="12015" activeTab="4"/>
  </bookViews>
  <sheets>
    <sheet name="Cichobórz" sheetId="1" r:id="rId1"/>
    <sheet name="Terebiń" sheetId="8" r:id="rId2"/>
    <sheet name="Tuczapy" sheetId="7" r:id="rId3"/>
    <sheet name="Dołhobyczów" sheetId="6" r:id="rId4"/>
    <sheet name="Witków" sheetId="5" r:id="rId5"/>
    <sheet name="Telatyn " sheetId="9" r:id="rId6"/>
    <sheet name="Tarnoszyn" sheetId="2" r:id="rId7"/>
  </sheets>
  <calcPr calcId="125725"/>
</workbook>
</file>

<file path=xl/calcChain.xml><?xml version="1.0" encoding="utf-8"?>
<calcChain xmlns="http://schemas.openxmlformats.org/spreadsheetml/2006/main">
  <c r="H58" i="5"/>
  <c r="H57"/>
  <c r="I32" i="8"/>
  <c r="I26"/>
  <c r="I14"/>
  <c r="H17" i="7"/>
  <c r="H18"/>
  <c r="H19"/>
  <c r="H20"/>
  <c r="H16"/>
  <c r="H17" i="8"/>
  <c r="H18"/>
  <c r="H19"/>
  <c r="H20"/>
  <c r="H16"/>
  <c r="H129" i="2"/>
  <c r="I129" s="1"/>
  <c r="H128"/>
  <c r="H80"/>
  <c r="I80" s="1"/>
  <c r="H64"/>
  <c r="I64" s="1"/>
  <c r="H63"/>
  <c r="I63" s="1"/>
  <c r="H66"/>
  <c r="I66" s="1"/>
  <c r="H65"/>
  <c r="I65" s="1"/>
  <c r="H107"/>
  <c r="I107" s="1"/>
  <c r="H108"/>
  <c r="I108" s="1"/>
  <c r="H109"/>
  <c r="I109" s="1"/>
  <c r="H110"/>
  <c r="I110" s="1"/>
  <c r="H111"/>
  <c r="I111" s="1"/>
  <c r="H112"/>
  <c r="I112" s="1"/>
  <c r="H113"/>
  <c r="I113" s="1"/>
  <c r="H114"/>
  <c r="I114" s="1"/>
  <c r="H60"/>
  <c r="I60" s="1"/>
  <c r="H61"/>
  <c r="I61" s="1"/>
  <c r="H62"/>
  <c r="I62" s="1"/>
  <c r="H67"/>
  <c r="I67" s="1"/>
  <c r="H68"/>
  <c r="I68" s="1"/>
  <c r="H69"/>
  <c r="I69" s="1"/>
  <c r="H70"/>
  <c r="I70" s="1"/>
  <c r="H71"/>
  <c r="I71" s="1"/>
  <c r="H72"/>
  <c r="I72" s="1"/>
  <c r="H73"/>
  <c r="I73" s="1"/>
  <c r="H74"/>
  <c r="I74" s="1"/>
  <c r="H75"/>
  <c r="I75" s="1"/>
  <c r="H76"/>
  <c r="I76" s="1"/>
  <c r="H77"/>
  <c r="I77" s="1"/>
  <c r="H78"/>
  <c r="I78" s="1"/>
  <c r="H79"/>
  <c r="I79" s="1"/>
  <c r="H81"/>
  <c r="I81" s="1"/>
  <c r="H82"/>
  <c r="I82" s="1"/>
  <c r="H83"/>
  <c r="I83" s="1"/>
  <c r="H84"/>
  <c r="I84" s="1"/>
  <c r="H85"/>
  <c r="I85" s="1"/>
  <c r="H86"/>
  <c r="I86" s="1"/>
  <c r="H87"/>
  <c r="I87" s="1"/>
  <c r="H88"/>
  <c r="I88" s="1"/>
  <c r="H89"/>
  <c r="I89" s="1"/>
  <c r="H90"/>
  <c r="I90" s="1"/>
  <c r="H91"/>
  <c r="I91" s="1"/>
  <c r="H92"/>
  <c r="I92" s="1"/>
  <c r="H57"/>
  <c r="I57" s="1"/>
  <c r="H29"/>
  <c r="I29" s="1"/>
  <c r="H17"/>
  <c r="I17" s="1"/>
  <c r="H18"/>
  <c r="I18" s="1"/>
  <c r="H19"/>
  <c r="I19" s="1"/>
  <c r="H20"/>
  <c r="I20" s="1"/>
  <c r="H21"/>
  <c r="I21" s="1"/>
  <c r="H16"/>
  <c r="H43" i="9"/>
  <c r="I43" s="1"/>
  <c r="H42"/>
  <c r="H44" s="1"/>
  <c r="I58" i="5"/>
  <c r="I42" i="9" l="1"/>
  <c r="I44" s="1"/>
  <c r="H59" i="5"/>
  <c r="H130" i="2"/>
  <c r="I128"/>
  <c r="I130" s="1"/>
  <c r="I57" i="5"/>
  <c r="I59" s="1"/>
  <c r="H37" l="1"/>
  <c r="I37" s="1"/>
  <c r="H33"/>
  <c r="I33" s="1"/>
  <c r="H23"/>
  <c r="H21"/>
  <c r="I21" s="1"/>
  <c r="H50" i="6"/>
  <c r="I50" s="1"/>
  <c r="H49"/>
  <c r="H33"/>
  <c r="I33" s="1"/>
  <c r="H32"/>
  <c r="I32" s="1"/>
  <c r="H51" l="1"/>
  <c r="I49"/>
  <c r="I51" s="1"/>
  <c r="H55" i="7"/>
  <c r="I55" s="1"/>
  <c r="H54"/>
  <c r="H25"/>
  <c r="I25" s="1"/>
  <c r="I20"/>
  <c r="I19"/>
  <c r="I18"/>
  <c r="I17"/>
  <c r="H47" i="8"/>
  <c r="I47" s="1"/>
  <c r="H46"/>
  <c r="H47" i="1"/>
  <c r="I47" s="1"/>
  <c r="H46"/>
  <c r="I46" s="1"/>
  <c r="H56" i="7" l="1"/>
  <c r="H48" i="8"/>
  <c r="I54" i="7"/>
  <c r="I56" s="1"/>
  <c r="H21"/>
  <c r="I16"/>
  <c r="I21" s="1"/>
  <c r="I46" i="8"/>
  <c r="I48" s="1"/>
  <c r="I48" i="1"/>
  <c r="H48"/>
  <c r="H125" i="2" l="1"/>
  <c r="I125" s="1"/>
  <c r="H124"/>
  <c r="H121"/>
  <c r="I121" s="1"/>
  <c r="H120"/>
  <c r="H93"/>
  <c r="I93" s="1"/>
  <c r="H94"/>
  <c r="I94" s="1"/>
  <c r="H95"/>
  <c r="I95" s="1"/>
  <c r="H96"/>
  <c r="I96" s="1"/>
  <c r="H97"/>
  <c r="I97" s="1"/>
  <c r="H98"/>
  <c r="I98" s="1"/>
  <c r="H99"/>
  <c r="I99" s="1"/>
  <c r="H100"/>
  <c r="I100" s="1"/>
  <c r="H101"/>
  <c r="I101" s="1"/>
  <c r="H102"/>
  <c r="I102" s="1"/>
  <c r="H103"/>
  <c r="I103" s="1"/>
  <c r="H104"/>
  <c r="I104" s="1"/>
  <c r="H105"/>
  <c r="I105" s="1"/>
  <c r="H106"/>
  <c r="I106" s="1"/>
  <c r="H115"/>
  <c r="I115" s="1"/>
  <c r="H116"/>
  <c r="I116" s="1"/>
  <c r="H45"/>
  <c r="I45" s="1"/>
  <c r="H46"/>
  <c r="I46" s="1"/>
  <c r="H47"/>
  <c r="I47" s="1"/>
  <c r="H48"/>
  <c r="I48" s="1"/>
  <c r="H49"/>
  <c r="I49" s="1"/>
  <c r="H50"/>
  <c r="I50" s="1"/>
  <c r="H51"/>
  <c r="I51" s="1"/>
  <c r="H52"/>
  <c r="I52" s="1"/>
  <c r="H53"/>
  <c r="I53" s="1"/>
  <c r="H54"/>
  <c r="I54" s="1"/>
  <c r="H55"/>
  <c r="I55" s="1"/>
  <c r="H56"/>
  <c r="I56" s="1"/>
  <c r="H58"/>
  <c r="I58" s="1"/>
  <c r="H44"/>
  <c r="I44" s="1"/>
  <c r="H30"/>
  <c r="H31"/>
  <c r="I31" s="1"/>
  <c r="H35"/>
  <c r="I35" s="1"/>
  <c r="H36"/>
  <c r="I36" s="1"/>
  <c r="H40"/>
  <c r="I40" s="1"/>
  <c r="H41"/>
  <c r="I41" s="1"/>
  <c r="H34"/>
  <c r="I34" s="1"/>
  <c r="H33"/>
  <c r="I33" s="1"/>
  <c r="H38"/>
  <c r="I38" s="1"/>
  <c r="H32"/>
  <c r="I32" s="1"/>
  <c r="H37"/>
  <c r="I37" s="1"/>
  <c r="H39"/>
  <c r="I39" s="1"/>
  <c r="H24"/>
  <c r="I24" s="1"/>
  <c r="H25"/>
  <c r="I25" s="1"/>
  <c r="H26"/>
  <c r="I26" s="1"/>
  <c r="H23"/>
  <c r="I23" s="1"/>
  <c r="I16"/>
  <c r="H8"/>
  <c r="I8" s="1"/>
  <c r="H9"/>
  <c r="I9" s="1"/>
  <c r="H10"/>
  <c r="I10" s="1"/>
  <c r="H11"/>
  <c r="I11" s="1"/>
  <c r="H12"/>
  <c r="I12" s="1"/>
  <c r="H13"/>
  <c r="I13" s="1"/>
  <c r="H7"/>
  <c r="H39" i="9"/>
  <c r="I39" s="1"/>
  <c r="H38"/>
  <c r="H35"/>
  <c r="I35" s="1"/>
  <c r="H34"/>
  <c r="H30"/>
  <c r="I30" s="1"/>
  <c r="H31"/>
  <c r="I31" s="1"/>
  <c r="H29"/>
  <c r="I29" s="1"/>
  <c r="H26"/>
  <c r="I26" s="1"/>
  <c r="H24"/>
  <c r="I24" s="1"/>
  <c r="H25"/>
  <c r="I25" s="1"/>
  <c r="H23"/>
  <c r="I23" s="1"/>
  <c r="H17"/>
  <c r="I17" s="1"/>
  <c r="H18"/>
  <c r="I18" s="1"/>
  <c r="H19"/>
  <c r="I19" s="1"/>
  <c r="H20"/>
  <c r="I20" s="1"/>
  <c r="H21"/>
  <c r="I21" s="1"/>
  <c r="H16"/>
  <c r="H13"/>
  <c r="I13" s="1"/>
  <c r="H8"/>
  <c r="I8" s="1"/>
  <c r="H9"/>
  <c r="I9" s="1"/>
  <c r="H10"/>
  <c r="I10" s="1"/>
  <c r="H11"/>
  <c r="I11" s="1"/>
  <c r="H12"/>
  <c r="I12" s="1"/>
  <c r="H7"/>
  <c r="H54" i="5"/>
  <c r="I54" s="1"/>
  <c r="H53"/>
  <c r="H50"/>
  <c r="I50" s="1"/>
  <c r="H49"/>
  <c r="H46"/>
  <c r="I46" s="1"/>
  <c r="H45"/>
  <c r="I45" s="1"/>
  <c r="H35"/>
  <c r="I35" s="1"/>
  <c r="H36"/>
  <c r="I36" s="1"/>
  <c r="H34"/>
  <c r="I34" s="1"/>
  <c r="H42"/>
  <c r="I42" s="1"/>
  <c r="H38"/>
  <c r="I38" s="1"/>
  <c r="H40"/>
  <c r="I40" s="1"/>
  <c r="H39"/>
  <c r="I39" s="1"/>
  <c r="H41"/>
  <c r="I41" s="1"/>
  <c r="H32"/>
  <c r="I32" s="1"/>
  <c r="H27"/>
  <c r="I27" s="1"/>
  <c r="H28"/>
  <c r="I28" s="1"/>
  <c r="H29"/>
  <c r="I29" s="1"/>
  <c r="H26"/>
  <c r="I26" s="1"/>
  <c r="H24"/>
  <c r="I24" s="1"/>
  <c r="H17"/>
  <c r="I17" s="1"/>
  <c r="H18"/>
  <c r="I18" s="1"/>
  <c r="H19"/>
  <c r="I19" s="1"/>
  <c r="H20"/>
  <c r="I20" s="1"/>
  <c r="H16"/>
  <c r="H8"/>
  <c r="I8" s="1"/>
  <c r="H9"/>
  <c r="I9" s="1"/>
  <c r="H10"/>
  <c r="I10" s="1"/>
  <c r="H11"/>
  <c r="I11" s="1"/>
  <c r="H12"/>
  <c r="I12" s="1"/>
  <c r="H13"/>
  <c r="I13" s="1"/>
  <c r="H7"/>
  <c r="I7" s="1"/>
  <c r="H46" i="6"/>
  <c r="I46" s="1"/>
  <c r="H45"/>
  <c r="H42"/>
  <c r="I42" s="1"/>
  <c r="H41"/>
  <c r="H34"/>
  <c r="I34" s="1"/>
  <c r="H35"/>
  <c r="I35" s="1"/>
  <c r="H37"/>
  <c r="I37" s="1"/>
  <c r="H38"/>
  <c r="I38" s="1"/>
  <c r="H36"/>
  <c r="I36" s="1"/>
  <c r="H31"/>
  <c r="H39" s="1"/>
  <c r="H26"/>
  <c r="I26" s="1"/>
  <c r="H27"/>
  <c r="I27" s="1"/>
  <c r="H28"/>
  <c r="I28" s="1"/>
  <c r="H25"/>
  <c r="I25" s="1"/>
  <c r="H23"/>
  <c r="I23" s="1"/>
  <c r="H22"/>
  <c r="H17"/>
  <c r="I17" s="1"/>
  <c r="H18"/>
  <c r="I18" s="1"/>
  <c r="H19"/>
  <c r="I19" s="1"/>
  <c r="H20"/>
  <c r="I20" s="1"/>
  <c r="H16"/>
  <c r="I16" s="1"/>
  <c r="H13"/>
  <c r="I13" s="1"/>
  <c r="H8"/>
  <c r="I8" s="1"/>
  <c r="H9"/>
  <c r="I9" s="1"/>
  <c r="H10"/>
  <c r="I10" s="1"/>
  <c r="H11"/>
  <c r="I11" s="1"/>
  <c r="H12"/>
  <c r="I12" s="1"/>
  <c r="H7"/>
  <c r="I7" s="1"/>
  <c r="H51" i="7"/>
  <c r="I51" s="1"/>
  <c r="H50"/>
  <c r="H46"/>
  <c r="I46" s="1"/>
  <c r="H47"/>
  <c r="I47" s="1"/>
  <c r="H45"/>
  <c r="H42"/>
  <c r="I42" s="1"/>
  <c r="H41"/>
  <c r="I41" s="1"/>
  <c r="H38"/>
  <c r="I38" s="1"/>
  <c r="H29"/>
  <c r="I29" s="1"/>
  <c r="H30"/>
  <c r="I30" s="1"/>
  <c r="H31"/>
  <c r="I31" s="1"/>
  <c r="H32"/>
  <c r="I32" s="1"/>
  <c r="H33"/>
  <c r="I33" s="1"/>
  <c r="H34"/>
  <c r="I34" s="1"/>
  <c r="H35"/>
  <c r="I35" s="1"/>
  <c r="H36"/>
  <c r="I36" s="1"/>
  <c r="H37"/>
  <c r="I37" s="1"/>
  <c r="H28"/>
  <c r="I28" s="1"/>
  <c r="H23"/>
  <c r="I23" s="1"/>
  <c r="H24"/>
  <c r="I24" s="1"/>
  <c r="H22"/>
  <c r="H8"/>
  <c r="I8" s="1"/>
  <c r="H9"/>
  <c r="I9" s="1"/>
  <c r="H10"/>
  <c r="I10" s="1"/>
  <c r="H11"/>
  <c r="I11" s="1"/>
  <c r="H12"/>
  <c r="I12" s="1"/>
  <c r="H13"/>
  <c r="I13" s="1"/>
  <c r="H7"/>
  <c r="H43" i="8"/>
  <c r="I43" s="1"/>
  <c r="H42"/>
  <c r="H39"/>
  <c r="I39" s="1"/>
  <c r="H38"/>
  <c r="H35"/>
  <c r="I35" s="1"/>
  <c r="H34"/>
  <c r="H29"/>
  <c r="I29" s="1"/>
  <c r="H30"/>
  <c r="H31"/>
  <c r="I31" s="1"/>
  <c r="H28"/>
  <c r="H23"/>
  <c r="I23" s="1"/>
  <c r="H24"/>
  <c r="I24" s="1"/>
  <c r="H25"/>
  <c r="I25" s="1"/>
  <c r="H22"/>
  <c r="I22" s="1"/>
  <c r="I17"/>
  <c r="I18"/>
  <c r="I19"/>
  <c r="I20"/>
  <c r="H8"/>
  <c r="I8" s="1"/>
  <c r="H9"/>
  <c r="I9" s="1"/>
  <c r="H10"/>
  <c r="I10" s="1"/>
  <c r="H11"/>
  <c r="I11" s="1"/>
  <c r="H12"/>
  <c r="I12" s="1"/>
  <c r="H13"/>
  <c r="I13" s="1"/>
  <c r="H7"/>
  <c r="H26" i="1"/>
  <c r="I26" s="1"/>
  <c r="H27"/>
  <c r="I27" s="1"/>
  <c r="H28"/>
  <c r="I28" s="1"/>
  <c r="H25"/>
  <c r="I25" s="1"/>
  <c r="H23"/>
  <c r="I23" s="1"/>
  <c r="H22"/>
  <c r="H17"/>
  <c r="I17" s="1"/>
  <c r="H18"/>
  <c r="I18" s="1"/>
  <c r="H19"/>
  <c r="I19" s="1"/>
  <c r="H20"/>
  <c r="I20" s="1"/>
  <c r="H16"/>
  <c r="I16" s="1"/>
  <c r="H43"/>
  <c r="I43" s="1"/>
  <c r="H42"/>
  <c r="H39"/>
  <c r="I39" s="1"/>
  <c r="H38"/>
  <c r="H32"/>
  <c r="I32" s="1"/>
  <c r="H33"/>
  <c r="I33" s="1"/>
  <c r="H34"/>
  <c r="I34" s="1"/>
  <c r="H35"/>
  <c r="I35" s="1"/>
  <c r="H31"/>
  <c r="H8"/>
  <c r="I8" s="1"/>
  <c r="H9"/>
  <c r="I9" s="1"/>
  <c r="H10"/>
  <c r="I10" s="1"/>
  <c r="H11"/>
  <c r="I11" s="1"/>
  <c r="H12"/>
  <c r="I12" s="1"/>
  <c r="H13"/>
  <c r="I13" s="1"/>
  <c r="H7"/>
  <c r="I30" i="2" l="1"/>
  <c r="I42" s="1"/>
  <c r="H42"/>
  <c r="H126"/>
  <c r="I32" i="9"/>
  <c r="H14"/>
  <c r="H47" i="6"/>
  <c r="H52" i="7"/>
  <c r="H44" i="8"/>
  <c r="H40"/>
  <c r="H36"/>
  <c r="I7"/>
  <c r="H14"/>
  <c r="H44" i="1"/>
  <c r="H40"/>
  <c r="H122" i="2"/>
  <c r="H22" i="9"/>
  <c r="H27" s="1"/>
  <c r="H22" i="5"/>
  <c r="H51"/>
  <c r="H25"/>
  <c r="H30" s="1"/>
  <c r="H43" i="6"/>
  <c r="H24"/>
  <c r="I21"/>
  <c r="H48" i="7"/>
  <c r="H26"/>
  <c r="I30" i="8"/>
  <c r="H32"/>
  <c r="H21"/>
  <c r="H26" s="1"/>
  <c r="H36" i="1"/>
  <c r="I16" i="8"/>
  <c r="I21" s="1"/>
  <c r="I43" i="7"/>
  <c r="I43" i="5"/>
  <c r="I59" i="2"/>
  <c r="I31" i="1"/>
  <c r="I36" s="1"/>
  <c r="I14" i="5"/>
  <c r="I47"/>
  <c r="H36" i="9"/>
  <c r="H40"/>
  <c r="H14" i="2"/>
  <c r="I22"/>
  <c r="I27" s="1"/>
  <c r="I117"/>
  <c r="I16" i="5"/>
  <c r="I22" s="1"/>
  <c r="I23"/>
  <c r="I25" s="1"/>
  <c r="H55"/>
  <c r="H14" i="7"/>
  <c r="I7" i="2"/>
  <c r="I14" s="1"/>
  <c r="H59"/>
  <c r="H117"/>
  <c r="I120"/>
  <c r="I122" s="1"/>
  <c r="I124"/>
  <c r="I126" s="1"/>
  <c r="H22"/>
  <c r="H27" s="1"/>
  <c r="I16" i="9"/>
  <c r="I22" s="1"/>
  <c r="I27" s="1"/>
  <c r="H32"/>
  <c r="I34"/>
  <c r="I36" s="1"/>
  <c r="I7"/>
  <c r="I14" s="1"/>
  <c r="I38"/>
  <c r="I40" s="1"/>
  <c r="H14" i="5"/>
  <c r="H43"/>
  <c r="H47"/>
  <c r="I49"/>
  <c r="I51" s="1"/>
  <c r="I53"/>
  <c r="I55" s="1"/>
  <c r="I14" i="6"/>
  <c r="H14"/>
  <c r="H21"/>
  <c r="I22"/>
  <c r="I24" s="1"/>
  <c r="I31"/>
  <c r="I39" s="1"/>
  <c r="I41"/>
  <c r="I43" s="1"/>
  <c r="I45"/>
  <c r="I47" s="1"/>
  <c r="I39" i="7"/>
  <c r="I7"/>
  <c r="I14" s="1"/>
  <c r="I22"/>
  <c r="I26" s="1"/>
  <c r="H39"/>
  <c r="H43"/>
  <c r="I45"/>
  <c r="I48" s="1"/>
  <c r="I50"/>
  <c r="I52" s="1"/>
  <c r="I34" i="8"/>
  <c r="I36" s="1"/>
  <c r="I38"/>
  <c r="I40" s="1"/>
  <c r="I42"/>
  <c r="I44" s="1"/>
  <c r="I28"/>
  <c r="H24" i="1"/>
  <c r="I38"/>
  <c r="I40" s="1"/>
  <c r="I42"/>
  <c r="I44" s="1"/>
  <c r="H21"/>
  <c r="I21"/>
  <c r="I22"/>
  <c r="H14"/>
  <c r="I7"/>
  <c r="I14" s="1"/>
  <c r="H45" i="9" l="1"/>
  <c r="I45"/>
  <c r="H49" i="8"/>
  <c r="H60" i="5"/>
  <c r="H29" i="6"/>
  <c r="H52" s="1"/>
  <c r="I29"/>
  <c r="I52" s="1"/>
  <c r="I57" i="7"/>
  <c r="H57"/>
  <c r="H29" i="1"/>
  <c r="H49" s="1"/>
  <c r="I30" i="5"/>
  <c r="I60" s="1"/>
  <c r="I24" i="1"/>
  <c r="I29" s="1"/>
  <c r="I49" s="1"/>
  <c r="I118" i="2"/>
  <c r="I131" s="1"/>
  <c r="H118"/>
  <c r="H131" s="1"/>
  <c r="I49" i="8" l="1"/>
</calcChain>
</file>

<file path=xl/sharedStrings.xml><?xml version="1.0" encoding="utf-8"?>
<sst xmlns="http://schemas.openxmlformats.org/spreadsheetml/2006/main" count="983" uniqueCount="229">
  <si>
    <t>PAKIET  I</t>
  </si>
  <si>
    <t>Lp</t>
  </si>
  <si>
    <t>Rodzaj prac</t>
  </si>
  <si>
    <t>Kod czynności</t>
  </si>
  <si>
    <t>J.m</t>
  </si>
  <si>
    <t>Ilość</t>
  </si>
  <si>
    <t>Pozyskanie drewna</t>
  </si>
  <si>
    <t>CWDPN</t>
  </si>
  <si>
    <t>ZRYWKA</t>
  </si>
  <si>
    <t>Poz. Prace</t>
  </si>
  <si>
    <t>GODZ RP</t>
  </si>
  <si>
    <t>Razem pozyskanie drewna</t>
  </si>
  <si>
    <t>Hodowla lasu</t>
  </si>
  <si>
    <t>Odnowienia</t>
  </si>
  <si>
    <t>WYK-DOŁU</t>
  </si>
  <si>
    <t>DOŁ-2L</t>
  </si>
  <si>
    <t>WYK-PASCZ</t>
  </si>
  <si>
    <t>Razem Odnowienia</t>
  </si>
  <si>
    <t>Ha</t>
  </si>
  <si>
    <t>Poprawki</t>
  </si>
  <si>
    <t>POPR-WM</t>
  </si>
  <si>
    <t>WYK-TAL40</t>
  </si>
  <si>
    <t>Razem Poprawki</t>
  </si>
  <si>
    <t xml:space="preserve">Ha </t>
  </si>
  <si>
    <t>PIEL</t>
  </si>
  <si>
    <t>CW</t>
  </si>
  <si>
    <t>CP</t>
  </si>
  <si>
    <t>MA-PORZ</t>
  </si>
  <si>
    <t>Razem Hodowla Lasu</t>
  </si>
  <si>
    <t>OCHRONA LASU</t>
  </si>
  <si>
    <t>O-BUDKIS</t>
  </si>
  <si>
    <t>CZYSZ-BUD</t>
  </si>
  <si>
    <t>O-DOKARM</t>
  </si>
  <si>
    <t>WYKŁ-KARM</t>
  </si>
  <si>
    <t>GODZ RHO</t>
  </si>
  <si>
    <t>O-ŚMIECI</t>
  </si>
  <si>
    <t>GODZ MHO</t>
  </si>
  <si>
    <t>O-ZWWTÓRK</t>
  </si>
  <si>
    <t>KOR-PSO</t>
  </si>
  <si>
    <t>PUŁ-SO</t>
  </si>
  <si>
    <t>Razem Ochrona Lasu</t>
  </si>
  <si>
    <t>NASIENNICTWO</t>
  </si>
  <si>
    <t>ZBIÓR SZYSZ</t>
  </si>
  <si>
    <t>MODRZEW</t>
  </si>
  <si>
    <t>ZBIÓR NASION</t>
  </si>
  <si>
    <t>LIPA</t>
  </si>
  <si>
    <t>DĄB</t>
  </si>
  <si>
    <t>OGÓŁEM NASIENNICTWO</t>
  </si>
  <si>
    <t>OCHRONA PPOŻ</t>
  </si>
  <si>
    <t>GODZ RH</t>
  </si>
  <si>
    <t>GODZ MH</t>
  </si>
  <si>
    <t>OGÓŁEM OCHRONA PPOŻ</t>
  </si>
  <si>
    <t>OGÓŁEM PAKIET I</t>
  </si>
  <si>
    <t>L-ctwo Terebiń</t>
  </si>
  <si>
    <t>PAKIET  II</t>
  </si>
  <si>
    <t>Poz.prace</t>
  </si>
  <si>
    <t>Razem odnowienia</t>
  </si>
  <si>
    <t>POPRAWKI</t>
  </si>
  <si>
    <t>Razem poprawki</t>
  </si>
  <si>
    <t xml:space="preserve">CP </t>
  </si>
  <si>
    <t>O-GRODZN</t>
  </si>
  <si>
    <t>GRODZ-SN</t>
  </si>
  <si>
    <t>O-GRODZR</t>
  </si>
  <si>
    <t>KLON</t>
  </si>
  <si>
    <t>JAWOR</t>
  </si>
  <si>
    <t>OGÓŁEM PAKIET II</t>
  </si>
  <si>
    <t>L-ctwo Tuczapy</t>
  </si>
  <si>
    <t>PAKIET  III</t>
  </si>
  <si>
    <t>POZ.PRACE</t>
  </si>
  <si>
    <t>ODNOWIENIA</t>
  </si>
  <si>
    <t>ZAŁ-2LL</t>
  </si>
  <si>
    <t>Razem Hodowla lasu</t>
  </si>
  <si>
    <t>O-PROGNŚ</t>
  </si>
  <si>
    <t>SZUK-OWAD</t>
  </si>
  <si>
    <t xml:space="preserve"> </t>
  </si>
  <si>
    <t>NNICTWO</t>
  </si>
  <si>
    <t>PPOŻ-ODN</t>
  </si>
  <si>
    <t>UTRZYMANIE PARKINGU</t>
  </si>
  <si>
    <t>PORZ-PARK</t>
  </si>
  <si>
    <t>GODZ MPA</t>
  </si>
  <si>
    <t>OGÓŁEM UTRZYMANIE PARKINGU</t>
  </si>
  <si>
    <t>OGÓŁEM PAKIET III</t>
  </si>
  <si>
    <t>L-ctwo Dołhobyczów</t>
  </si>
  <si>
    <t>PAKIET  IV</t>
  </si>
  <si>
    <t>OGÓŁEM PAKIET IV</t>
  </si>
  <si>
    <t>L-ctwo Witków</t>
  </si>
  <si>
    <t>PAKIET V</t>
  </si>
  <si>
    <t>O-PROGNG</t>
  </si>
  <si>
    <t>SZUK-PĘDR</t>
  </si>
  <si>
    <t>ZWAL-PĘDR</t>
  </si>
  <si>
    <t>UTRZYMANIE ŚCIEŻKI EDUKACYJNEJ</t>
  </si>
  <si>
    <t>OGÓŁEM UTRZ.SCIEŻKI EDUKACYJN.</t>
  </si>
  <si>
    <t>OGÓŁEM PAKIET V</t>
  </si>
  <si>
    <t>Zrywka</t>
  </si>
  <si>
    <t>OGÓŁEM HODOWLA LASU</t>
  </si>
  <si>
    <t>OGÓŁEM PAKIET VII</t>
  </si>
  <si>
    <t>L-ctwo Tarnoszyn</t>
  </si>
  <si>
    <t>HODOWLA LASU</t>
  </si>
  <si>
    <t>DOŁ-2I</t>
  </si>
  <si>
    <t>SZKÓŁKI</t>
  </si>
  <si>
    <t>Witków</t>
  </si>
  <si>
    <t>WYJ-2LR</t>
  </si>
  <si>
    <t>SORT-2L</t>
  </si>
  <si>
    <t>FORM-SADZ</t>
  </si>
  <si>
    <t>PIEL-RN</t>
  </si>
  <si>
    <t>SPUL-R</t>
  </si>
  <si>
    <t>SZK-WR</t>
  </si>
  <si>
    <t>RAZEM SZKÓŁKA WITKÓW</t>
  </si>
  <si>
    <t>Tarnoszyn</t>
  </si>
  <si>
    <t>SPUL-R1</t>
  </si>
  <si>
    <t>RAZEM SZKÓŁKA TARNOSZYN</t>
  </si>
  <si>
    <t>OGÓŁEM SZKÓŁKI</t>
  </si>
  <si>
    <t>OLSZA CZAR</t>
  </si>
  <si>
    <t>ZAŁ-2IL</t>
  </si>
  <si>
    <t>PAKIET  VI</t>
  </si>
  <si>
    <t>OGÓŁEM PAKIET VI</t>
  </si>
  <si>
    <t>SIEW-GC</t>
  </si>
  <si>
    <t xml:space="preserve">L-ctwo Telatyn </t>
  </si>
  <si>
    <t>O-PROGNF</t>
  </si>
  <si>
    <t>WYW-PUŁF</t>
  </si>
  <si>
    <t>O-ZWALGM</t>
  </si>
  <si>
    <t>WYJ-2IR</t>
  </si>
  <si>
    <t>PAKIET VII</t>
  </si>
  <si>
    <t>SORT-2I</t>
  </si>
  <si>
    <t>OPR-SC</t>
  </si>
  <si>
    <t>TPP i cięcia sanitarne-TPN,CSS</t>
  </si>
  <si>
    <t>Ciecia przygodne (PR,PTP,PTW,ZADRZEW,PRZEST.UPRZPOZ)</t>
  </si>
  <si>
    <t>TW i CP (TWP,TWN,CP-P)</t>
  </si>
  <si>
    <t>ha</t>
  </si>
  <si>
    <t>HA</t>
  </si>
  <si>
    <t>O-SPALGAŁ</t>
  </si>
  <si>
    <t>PORZ-SPAL</t>
  </si>
  <si>
    <t>O-ZWWTORF</t>
  </si>
  <si>
    <t>PUŁ-WT</t>
  </si>
  <si>
    <t>O-ZWWTÓRF</t>
  </si>
  <si>
    <t>Cena jednostkowa netto w PLN</t>
  </si>
  <si>
    <t>Stawka VAT</t>
  </si>
  <si>
    <t>Wartosć całkowita netto w PLN</t>
  </si>
  <si>
    <t>Wartość Brutto w PLN</t>
  </si>
  <si>
    <t xml:space="preserve">  </t>
  </si>
  <si>
    <t>Słownie złotych……………………………………………………………………………………………………………….</t>
  </si>
  <si>
    <t>Miejscowość oraz data</t>
  </si>
  <si>
    <t>Podpis</t>
  </si>
  <si>
    <t>………………………….</t>
  </si>
  <si>
    <t>Ogółem wartość formularza cenowego I netto………………….Podatek VAT………..Brutto……………………….</t>
  </si>
  <si>
    <t>Ogółem wartość formularza cenowego VII netto………………….Podatek VAT………..Brutto……………………….</t>
  </si>
  <si>
    <t>Ogółem wartość formularza cenowego VI netto………………….Podatek VAT………..Brutto……………………….</t>
  </si>
  <si>
    <t>Ogółem wartość formularza cenowego V netto………………….Podatek VAT………..Brutto……………………….</t>
  </si>
  <si>
    <t>Ogółem wartość formularza cenowego IV netto………………….Podatek VAT………..Brutto……………………….</t>
  </si>
  <si>
    <t>Ogółem wartość formularza cenowego III netto………………….Podatek VAT………..Brutto……………………….</t>
  </si>
  <si>
    <t>Ogółem wartość formularza cenowego II netto………………….Podatek VAT………..Brutto……………………….</t>
  </si>
  <si>
    <t>L-ctwo  Cichobórz</t>
  </si>
  <si>
    <t>Nasiennictwo</t>
  </si>
  <si>
    <t>Cięcia zupełne (IB)</t>
  </si>
  <si>
    <t>Poztałe cięcia IIA,IIAU,IIIA, IIIB,IIIBU,IV D)</t>
  </si>
  <si>
    <t>SADZ-WM</t>
  </si>
  <si>
    <t>DOW SADZ</t>
  </si>
  <si>
    <t>TSZT</t>
  </si>
  <si>
    <t>KMTR</t>
  </si>
  <si>
    <t>KOSZ-CHN</t>
  </si>
  <si>
    <t>CW-SZTIL</t>
  </si>
  <si>
    <t>CP-SZTIL1</t>
  </si>
  <si>
    <t>PPOD-62 N</t>
  </si>
  <si>
    <t>GODZ POZ</t>
  </si>
  <si>
    <t>GODZ CH</t>
  </si>
  <si>
    <t>UTRZYMANIE DRÓG</t>
  </si>
  <si>
    <t>UT-DROGIL</t>
  </si>
  <si>
    <t>GODZ MHD</t>
  </si>
  <si>
    <t>GODZ RHD</t>
  </si>
  <si>
    <t>Poztałe cięcia IIA,IIAU,IIIA,IIIB,IIIBU,IV D)</t>
  </si>
  <si>
    <t>PPOD-62N</t>
  </si>
  <si>
    <t>O-POZ</t>
  </si>
  <si>
    <t>GRODZ-DEM</t>
  </si>
  <si>
    <t>HM</t>
  </si>
  <si>
    <t>O-GRYZPM</t>
  </si>
  <si>
    <t>ZAB-UPAL3</t>
  </si>
  <si>
    <t>O-ZWWTÓRM</t>
  </si>
  <si>
    <t>Poztałe cięcia IIA,IIAU,IIIA,IIIA,IIIB,IIIBU,IV D)</t>
  </si>
  <si>
    <t>O-BUDKIN</t>
  </si>
  <si>
    <t>SZT</t>
  </si>
  <si>
    <t>M3P</t>
  </si>
  <si>
    <t>m3</t>
  </si>
  <si>
    <t>H</t>
  </si>
  <si>
    <t>Kg</t>
  </si>
  <si>
    <t>KG</t>
  </si>
  <si>
    <t>Szt</t>
  </si>
  <si>
    <t>szt</t>
  </si>
  <si>
    <t>M3</t>
  </si>
  <si>
    <t>ZAW-BUD</t>
  </si>
  <si>
    <t>BRON-SC</t>
  </si>
  <si>
    <t>OSŁ-REG</t>
  </si>
  <si>
    <t>ORKA-SC</t>
  </si>
  <si>
    <t>DOŁ-4L</t>
  </si>
  <si>
    <t>SORT-4L</t>
  </si>
  <si>
    <t>WYJ-4LS</t>
  </si>
  <si>
    <t>WYOR-CK</t>
  </si>
  <si>
    <t>ZAŁ-4LL</t>
  </si>
  <si>
    <t>AR</t>
  </si>
  <si>
    <t>MONT-DESS</t>
  </si>
  <si>
    <t>PRZER-K</t>
  </si>
  <si>
    <t>SIEW-KC</t>
  </si>
  <si>
    <t>SIEW-NC</t>
  </si>
  <si>
    <t>SPUL-SC</t>
  </si>
  <si>
    <t>PIEL-RN1</t>
  </si>
  <si>
    <t>SPUL-C</t>
  </si>
  <si>
    <t>SPUL-O</t>
  </si>
  <si>
    <t>OSŁ-ATM</t>
  </si>
  <si>
    <t>SZK-1R</t>
  </si>
  <si>
    <t>WYC-SC</t>
  </si>
  <si>
    <t>GRAB-R</t>
  </si>
  <si>
    <t>DOŁ-1I</t>
  </si>
  <si>
    <t>DOŁ-1L</t>
  </si>
  <si>
    <t>DOŁ-4I</t>
  </si>
  <si>
    <t>SORT-1I</t>
  </si>
  <si>
    <t>SORT-1L</t>
  </si>
  <si>
    <t>SORT-4I</t>
  </si>
  <si>
    <t>WIĄZ-PE</t>
  </si>
  <si>
    <t>WYJ-1IR</t>
  </si>
  <si>
    <t>WYJ-1IW</t>
  </si>
  <si>
    <t>WYJ-1LR</t>
  </si>
  <si>
    <t>WYJ-1LW</t>
  </si>
  <si>
    <t>WYJ-2IW</t>
  </si>
  <si>
    <t>WYJ-2LW</t>
  </si>
  <si>
    <t>WYJ-4IS</t>
  </si>
  <si>
    <t>ZAŁ-1IL</t>
  </si>
  <si>
    <t>ZAŁ-1LL</t>
  </si>
  <si>
    <t>ZAŁ-4IL</t>
  </si>
  <si>
    <t>SIEW-R</t>
  </si>
  <si>
    <t>WYOR-CS</t>
  </si>
</sst>
</file>

<file path=xl/styles.xml><?xml version="1.0" encoding="utf-8"?>
<styleSheet xmlns="http://schemas.openxmlformats.org/spreadsheetml/2006/main">
  <numFmts count="1">
    <numFmt numFmtId="43" formatCode="_-* #,##0.00\ _z_ł_-;\-* #,##0.00\ _z_ł_-;_-* &quot;-&quot;??\ _z_ł_-;_-@_-"/>
  </numFmts>
  <fonts count="24"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b/>
      <sz val="11"/>
      <color theme="1"/>
      <name val="Czcionka tekstu podstawowego"/>
      <family val="2"/>
      <charset val="238"/>
    </font>
    <font>
      <b/>
      <sz val="11"/>
      <color theme="1"/>
      <name val="Czcionka tekstu podstawowego"/>
      <charset val="238"/>
    </font>
    <font>
      <sz val="11"/>
      <color theme="1"/>
      <name val="Czcionka tekstu podstawowego"/>
      <charset val="238"/>
    </font>
    <font>
      <b/>
      <sz val="10"/>
      <name val="Arial"/>
      <family val="2"/>
      <charset val="238"/>
    </font>
    <font>
      <b/>
      <sz val="10"/>
      <color indexed="10"/>
      <name val="Arial"/>
      <family val="2"/>
      <charset val="238"/>
    </font>
    <font>
      <sz val="10"/>
      <name val="Arial"/>
      <family val="2"/>
      <charset val="238"/>
    </font>
    <font>
      <b/>
      <sz val="11"/>
      <color rgb="FFFF0000"/>
      <name val="Czcionka tekstu podstawowego"/>
      <charset val="238"/>
    </font>
    <font>
      <b/>
      <sz val="11"/>
      <color rgb="FFFF0000"/>
      <name val="Czcionka tekstu podstawowego"/>
      <family val="2"/>
      <charset val="238"/>
    </font>
    <font>
      <sz val="10"/>
      <name val="Arial CE"/>
      <charset val="238"/>
    </font>
    <font>
      <sz val="11"/>
      <color rgb="FFFF0000"/>
      <name val="Czcionka tekstu podstawowego"/>
      <family val="2"/>
      <charset val="238"/>
    </font>
    <font>
      <sz val="11"/>
      <color rgb="FFFF0000"/>
      <name val="Czcionka tekstu podstawowego"/>
      <charset val="238"/>
    </font>
    <font>
      <b/>
      <sz val="11"/>
      <name val="Czcionka tekstu podstawowego"/>
      <charset val="238"/>
    </font>
    <font>
      <b/>
      <sz val="11"/>
      <name val="Arial CE"/>
      <family val="2"/>
      <charset val="238"/>
    </font>
    <font>
      <sz val="11"/>
      <name val="Czcionka tekstu podstawowego"/>
      <charset val="238"/>
    </font>
    <font>
      <sz val="11"/>
      <name val="Czcionka tekstu podstawowego"/>
      <family val="2"/>
      <charset val="238"/>
    </font>
    <font>
      <b/>
      <sz val="11"/>
      <name val="Czcionka tekstu podstawowego"/>
      <family val="2"/>
      <charset val="238"/>
    </font>
    <font>
      <b/>
      <sz val="11"/>
      <name val="Arial"/>
      <family val="2"/>
      <charset val="238"/>
    </font>
    <font>
      <sz val="11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0" fillId="0" borderId="0"/>
  </cellStyleXfs>
  <cellXfs count="292">
    <xf numFmtId="0" fontId="0" fillId="0" borderId="0" xfId="0"/>
    <xf numFmtId="0" fontId="0" fillId="0" borderId="0" xfId="0"/>
    <xf numFmtId="0" fontId="0" fillId="0" borderId="1" xfId="0" applyBorder="1"/>
    <xf numFmtId="0" fontId="3" fillId="0" borderId="0" xfId="0" applyFont="1"/>
    <xf numFmtId="0" fontId="3" fillId="0" borderId="1" xfId="0" applyFont="1" applyBorder="1"/>
    <xf numFmtId="0" fontId="4" fillId="0" borderId="1" xfId="0" applyFont="1" applyFill="1" applyBorder="1"/>
    <xf numFmtId="0" fontId="4" fillId="0" borderId="1" xfId="0" applyFont="1" applyBorder="1"/>
    <xf numFmtId="0" fontId="0" fillId="0" borderId="1" xfId="0" applyFill="1" applyBorder="1"/>
    <xf numFmtId="0" fontId="0" fillId="0" borderId="2" xfId="0" applyBorder="1"/>
    <xf numFmtId="0" fontId="4" fillId="0" borderId="2" xfId="0" applyFont="1" applyFill="1" applyBorder="1"/>
    <xf numFmtId="0" fontId="3" fillId="0" borderId="6" xfId="0" applyFont="1" applyBorder="1"/>
    <xf numFmtId="0" fontId="0" fillId="0" borderId="6" xfId="0" applyBorder="1"/>
    <xf numFmtId="0" fontId="4" fillId="0" borderId="2" xfId="0" applyFont="1" applyBorder="1"/>
    <xf numFmtId="0" fontId="0" fillId="0" borderId="0" xfId="0"/>
    <xf numFmtId="0" fontId="0" fillId="0" borderId="1" xfId="0" applyBorder="1"/>
    <xf numFmtId="0" fontId="3" fillId="0" borderId="0" xfId="0" applyFont="1"/>
    <xf numFmtId="0" fontId="4" fillId="0" borderId="1" xfId="0" applyFont="1" applyFill="1" applyBorder="1"/>
    <xf numFmtId="0" fontId="0" fillId="0" borderId="1" xfId="0" applyFill="1" applyBorder="1"/>
    <xf numFmtId="0" fontId="0" fillId="0" borderId="2" xfId="0" applyBorder="1"/>
    <xf numFmtId="0" fontId="4" fillId="0" borderId="2" xfId="0" applyFont="1" applyFill="1" applyBorder="1"/>
    <xf numFmtId="0" fontId="3" fillId="0" borderId="3" xfId="0" applyFont="1" applyBorder="1"/>
    <xf numFmtId="0" fontId="3" fillId="0" borderId="6" xfId="0" applyFont="1" applyBorder="1"/>
    <xf numFmtId="0" fontId="0" fillId="0" borderId="6" xfId="0" applyBorder="1"/>
    <xf numFmtId="0" fontId="5" fillId="0" borderId="3" xfId="0" applyFont="1" applyBorder="1"/>
    <xf numFmtId="2" fontId="0" fillId="0" borderId="0" xfId="0" applyNumberFormat="1"/>
    <xf numFmtId="0" fontId="0" fillId="0" borderId="0" xfId="0"/>
    <xf numFmtId="0" fontId="0" fillId="0" borderId="1" xfId="0" applyBorder="1"/>
    <xf numFmtId="0" fontId="3" fillId="0" borderId="0" xfId="0" applyFont="1"/>
    <xf numFmtId="0" fontId="4" fillId="0" borderId="1" xfId="0" applyFont="1" applyFill="1" applyBorder="1"/>
    <xf numFmtId="0" fontId="0" fillId="0" borderId="1" xfId="0" applyFill="1" applyBorder="1"/>
    <xf numFmtId="0" fontId="0" fillId="0" borderId="2" xfId="0" applyBorder="1"/>
    <xf numFmtId="0" fontId="0" fillId="0" borderId="6" xfId="0" applyBorder="1"/>
    <xf numFmtId="0" fontId="5" fillId="0" borderId="1" xfId="0" applyFont="1" applyBorder="1"/>
    <xf numFmtId="0" fontId="5" fillId="0" borderId="1" xfId="0" applyFont="1" applyFill="1" applyBorder="1"/>
    <xf numFmtId="0" fontId="5" fillId="0" borderId="3" xfId="0" applyFont="1" applyBorder="1"/>
    <xf numFmtId="0" fontId="0" fillId="0" borderId="2" xfId="0" applyFill="1" applyBorder="1"/>
    <xf numFmtId="2" fontId="0" fillId="0" borderId="0" xfId="0" applyNumberFormat="1"/>
    <xf numFmtId="0" fontId="0" fillId="0" borderId="0" xfId="0"/>
    <xf numFmtId="0" fontId="0" fillId="0" borderId="1" xfId="0" applyBorder="1"/>
    <xf numFmtId="0" fontId="3" fillId="0" borderId="0" xfId="0" applyFont="1"/>
    <xf numFmtId="0" fontId="3" fillId="0" borderId="1" xfId="0" applyFont="1" applyBorder="1"/>
    <xf numFmtId="0" fontId="4" fillId="0" borderId="1" xfId="0" applyFont="1" applyFill="1" applyBorder="1"/>
    <xf numFmtId="0" fontId="0" fillId="0" borderId="1" xfId="0" applyFill="1" applyBorder="1"/>
    <xf numFmtId="0" fontId="0" fillId="0" borderId="2" xfId="0" applyBorder="1"/>
    <xf numFmtId="0" fontId="4" fillId="0" borderId="2" xfId="0" applyFont="1" applyFill="1" applyBorder="1"/>
    <xf numFmtId="0" fontId="3" fillId="0" borderId="3" xfId="0" applyFont="1" applyBorder="1"/>
    <xf numFmtId="0" fontId="3" fillId="0" borderId="6" xfId="0" applyFont="1" applyBorder="1"/>
    <xf numFmtId="0" fontId="0" fillId="0" borderId="6" xfId="0" applyBorder="1"/>
    <xf numFmtId="0" fontId="0" fillId="0" borderId="0" xfId="0"/>
    <xf numFmtId="0" fontId="0" fillId="0" borderId="1" xfId="0" applyBorder="1"/>
    <xf numFmtId="0" fontId="3" fillId="0" borderId="0" xfId="0" applyFont="1"/>
    <xf numFmtId="0" fontId="4" fillId="0" borderId="1" xfId="0" applyFont="1" applyFill="1" applyBorder="1"/>
    <xf numFmtId="0" fontId="0" fillId="0" borderId="1" xfId="0" applyFill="1" applyBorder="1"/>
    <xf numFmtId="0" fontId="3" fillId="0" borderId="3" xfId="0" applyFont="1" applyBorder="1"/>
    <xf numFmtId="0" fontId="3" fillId="0" borderId="4" xfId="0" applyFont="1" applyBorder="1"/>
    <xf numFmtId="0" fontId="3" fillId="0" borderId="6" xfId="0" applyFont="1" applyBorder="1"/>
    <xf numFmtId="0" fontId="3" fillId="0" borderId="4" xfId="0" applyFont="1" applyFill="1" applyBorder="1"/>
    <xf numFmtId="0" fontId="5" fillId="0" borderId="2" xfId="0" applyFont="1" applyBorder="1"/>
    <xf numFmtId="0" fontId="7" fillId="0" borderId="1" xfId="0" applyFont="1" applyBorder="1"/>
    <xf numFmtId="0" fontId="5" fillId="0" borderId="9" xfId="0" applyFont="1" applyBorder="1"/>
    <xf numFmtId="0" fontId="3" fillId="0" borderId="10" xfId="0" applyFont="1" applyBorder="1"/>
    <xf numFmtId="0" fontId="5" fillId="0" borderId="4" xfId="0" applyFont="1" applyFill="1" applyBorder="1"/>
    <xf numFmtId="0" fontId="2" fillId="0" borderId="3" xfId="0" applyFont="1" applyBorder="1"/>
    <xf numFmtId="0" fontId="0" fillId="0" borderId="0" xfId="0"/>
    <xf numFmtId="0" fontId="0" fillId="0" borderId="1" xfId="0" applyBorder="1"/>
    <xf numFmtId="0" fontId="3" fillId="0" borderId="0" xfId="0" applyFont="1"/>
    <xf numFmtId="0" fontId="3" fillId="0" borderId="1" xfId="0" applyFont="1" applyBorder="1"/>
    <xf numFmtId="0" fontId="4" fillId="0" borderId="1" xfId="0" applyFont="1" applyFill="1" applyBorder="1"/>
    <xf numFmtId="0" fontId="4" fillId="0" borderId="1" xfId="0" applyFont="1" applyBorder="1"/>
    <xf numFmtId="0" fontId="0" fillId="0" borderId="1" xfId="0" applyFill="1" applyBorder="1"/>
    <xf numFmtId="0" fontId="0" fillId="0" borderId="2" xfId="0" applyBorder="1"/>
    <xf numFmtId="0" fontId="4" fillId="0" borderId="2" xfId="0" applyFont="1" applyFill="1" applyBorder="1"/>
    <xf numFmtId="0" fontId="3" fillId="0" borderId="3" xfId="0" applyFont="1" applyBorder="1"/>
    <xf numFmtId="0" fontId="3" fillId="0" borderId="4" xfId="0" applyFont="1" applyBorder="1"/>
    <xf numFmtId="0" fontId="0" fillId="0" borderId="4" xfId="0" applyBorder="1"/>
    <xf numFmtId="0" fontId="3" fillId="0" borderId="6" xfId="0" applyFont="1" applyBorder="1"/>
    <xf numFmtId="0" fontId="0" fillId="0" borderId="6" xfId="0" applyBorder="1"/>
    <xf numFmtId="0" fontId="4" fillId="0" borderId="2" xfId="0" applyFont="1" applyBorder="1"/>
    <xf numFmtId="0" fontId="5" fillId="0" borderId="3" xfId="0" applyFont="1" applyBorder="1"/>
    <xf numFmtId="0" fontId="2" fillId="0" borderId="4" xfId="0" applyFont="1" applyBorder="1"/>
    <xf numFmtId="2" fontId="0" fillId="0" borderId="0" xfId="0" applyNumberFormat="1"/>
    <xf numFmtId="0" fontId="5" fillId="0" borderId="3" xfId="0" applyFont="1" applyFill="1" applyBorder="1"/>
    <xf numFmtId="0" fontId="0" fillId="0" borderId="0" xfId="0"/>
    <xf numFmtId="0" fontId="0" fillId="0" borderId="1" xfId="0" applyBorder="1"/>
    <xf numFmtId="0" fontId="5" fillId="0" borderId="1" xfId="0" applyFont="1" applyBorder="1"/>
    <xf numFmtId="2" fontId="3" fillId="0" borderId="6" xfId="0" applyNumberFormat="1" applyFont="1" applyBorder="1"/>
    <xf numFmtId="0" fontId="3" fillId="0" borderId="12" xfId="0" applyFont="1" applyBorder="1"/>
    <xf numFmtId="0" fontId="3" fillId="0" borderId="13" xfId="0" applyFont="1" applyBorder="1"/>
    <xf numFmtId="0" fontId="0" fillId="0" borderId="14" xfId="0" applyBorder="1"/>
    <xf numFmtId="0" fontId="0" fillId="0" borderId="15" xfId="0" applyBorder="1"/>
    <xf numFmtId="0" fontId="0" fillId="0" borderId="0" xfId="0" applyBorder="1"/>
    <xf numFmtId="0" fontId="0" fillId="0" borderId="16" xfId="0" applyBorder="1"/>
    <xf numFmtId="0" fontId="0" fillId="0" borderId="18" xfId="0" applyBorder="1"/>
    <xf numFmtId="0" fontId="0" fillId="0" borderId="19" xfId="0" applyBorder="1"/>
    <xf numFmtId="0" fontId="3" fillId="0" borderId="16" xfId="0" applyFont="1" applyBorder="1"/>
    <xf numFmtId="0" fontId="0" fillId="0" borderId="20" xfId="0" applyBorder="1"/>
    <xf numFmtId="0" fontId="0" fillId="0" borderId="21" xfId="0" applyBorder="1"/>
    <xf numFmtId="0" fontId="0" fillId="0" borderId="0" xfId="0" applyFill="1"/>
    <xf numFmtId="0" fontId="4" fillId="0" borderId="1" xfId="0" applyFont="1" applyFill="1" applyBorder="1" applyAlignment="1">
      <alignment wrapText="1"/>
    </xf>
    <xf numFmtId="0" fontId="8" fillId="0" borderId="1" xfId="0" applyFont="1" applyBorder="1"/>
    <xf numFmtId="0" fontId="13" fillId="0" borderId="1" xfId="0" applyFont="1" applyBorder="1"/>
    <xf numFmtId="0" fontId="3" fillId="0" borderId="0" xfId="0" applyFont="1" applyBorder="1"/>
    <xf numFmtId="0" fontId="4" fillId="0" borderId="15" xfId="0" applyFont="1" applyFill="1" applyBorder="1"/>
    <xf numFmtId="0" fontId="3" fillId="0" borderId="22" xfId="0" applyFont="1" applyBorder="1"/>
    <xf numFmtId="0" fontId="2" fillId="0" borderId="0" xfId="0" applyFont="1" applyBorder="1"/>
    <xf numFmtId="0" fontId="0" fillId="0" borderId="3" xfId="0" applyBorder="1"/>
    <xf numFmtId="0" fontId="3" fillId="0" borderId="1" xfId="0" applyFont="1" applyBorder="1" applyAlignment="1">
      <alignment wrapText="1"/>
    </xf>
    <xf numFmtId="0" fontId="2" fillId="0" borderId="22" xfId="0" applyFont="1" applyBorder="1"/>
    <xf numFmtId="0" fontId="5" fillId="0" borderId="23" xfId="0" applyFont="1" applyFill="1" applyBorder="1"/>
    <xf numFmtId="0" fontId="2" fillId="0" borderId="23" xfId="0" applyFont="1" applyBorder="1"/>
    <xf numFmtId="0" fontId="2" fillId="0" borderId="25" xfId="0" applyFont="1" applyBorder="1"/>
    <xf numFmtId="0" fontId="3" fillId="0" borderId="4" xfId="0" applyFont="1" applyBorder="1" applyAlignment="1">
      <alignment wrapText="1"/>
    </xf>
    <xf numFmtId="0" fontId="3" fillId="0" borderId="5" xfId="0" applyFont="1" applyBorder="1" applyAlignment="1">
      <alignment wrapText="1"/>
    </xf>
    <xf numFmtId="0" fontId="14" fillId="0" borderId="3" xfId="2" applyFont="1" applyBorder="1" applyAlignment="1">
      <alignment horizontal="center" vertical="center"/>
    </xf>
    <xf numFmtId="0" fontId="14" fillId="0" borderId="4" xfId="2" applyFont="1" applyBorder="1" applyAlignment="1">
      <alignment horizontal="center" vertical="center"/>
    </xf>
    <xf numFmtId="0" fontId="14" fillId="0" borderId="1" xfId="2" applyFont="1" applyBorder="1" applyAlignment="1">
      <alignment horizontal="center" vertical="center"/>
    </xf>
    <xf numFmtId="0" fontId="0" fillId="0" borderId="9" xfId="0" applyBorder="1"/>
    <xf numFmtId="0" fontId="3" fillId="2" borderId="4" xfId="0" applyFont="1" applyFill="1" applyBorder="1"/>
    <xf numFmtId="0" fontId="0" fillId="2" borderId="4" xfId="0" applyFill="1" applyBorder="1"/>
    <xf numFmtId="0" fontId="5" fillId="2" borderId="3" xfId="0" applyFont="1" applyFill="1" applyBorder="1"/>
    <xf numFmtId="0" fontId="5" fillId="2" borderId="4" xfId="0" applyFont="1" applyFill="1" applyBorder="1"/>
    <xf numFmtId="0" fontId="0" fillId="3" borderId="1" xfId="0" applyFill="1" applyBorder="1"/>
    <xf numFmtId="0" fontId="0" fillId="3" borderId="2" xfId="0" applyFill="1" applyBorder="1"/>
    <xf numFmtId="0" fontId="8" fillId="0" borderId="6" xfId="0" applyFont="1" applyBorder="1"/>
    <xf numFmtId="0" fontId="8" fillId="0" borderId="0" xfId="0" applyFont="1" applyBorder="1"/>
    <xf numFmtId="0" fontId="4" fillId="0" borderId="0" xfId="0" applyFont="1" applyBorder="1"/>
    <xf numFmtId="0" fontId="13" fillId="2" borderId="4" xfId="0" applyFont="1" applyFill="1" applyBorder="1"/>
    <xf numFmtId="2" fontId="13" fillId="2" borderId="4" xfId="0" applyNumberFormat="1" applyFont="1" applyFill="1" applyBorder="1"/>
    <xf numFmtId="2" fontId="13" fillId="2" borderId="5" xfId="0" applyNumberFormat="1" applyFont="1" applyFill="1" applyBorder="1"/>
    <xf numFmtId="0" fontId="8" fillId="2" borderId="4" xfId="0" applyFont="1" applyFill="1" applyBorder="1"/>
    <xf numFmtId="0" fontId="5" fillId="2" borderId="11" xfId="0" applyFont="1" applyFill="1" applyBorder="1"/>
    <xf numFmtId="0" fontId="2" fillId="2" borderId="4" xfId="0" applyFont="1" applyFill="1" applyBorder="1"/>
    <xf numFmtId="0" fontId="9" fillId="2" borderId="4" xfId="0" applyFont="1" applyFill="1" applyBorder="1"/>
    <xf numFmtId="0" fontId="0" fillId="3" borderId="15" xfId="0" applyFill="1" applyBorder="1"/>
    <xf numFmtId="0" fontId="8" fillId="2" borderId="11" xfId="0" applyFont="1" applyFill="1" applyBorder="1"/>
    <xf numFmtId="0" fontId="0" fillId="2" borderId="32" xfId="0" applyFill="1" applyBorder="1"/>
    <xf numFmtId="0" fontId="3" fillId="0" borderId="9" xfId="0" applyFont="1" applyBorder="1"/>
    <xf numFmtId="0" fontId="3" fillId="2" borderId="3" xfId="0" applyFont="1" applyFill="1" applyBorder="1"/>
    <xf numFmtId="0" fontId="7" fillId="2" borderId="4" xfId="0" applyFont="1" applyFill="1" applyBorder="1"/>
    <xf numFmtId="0" fontId="0" fillId="2" borderId="4" xfId="0" applyFont="1" applyFill="1" applyBorder="1"/>
    <xf numFmtId="0" fontId="11" fillId="2" borderId="11" xfId="0" applyFont="1" applyFill="1" applyBorder="1"/>
    <xf numFmtId="0" fontId="0" fillId="2" borderId="32" xfId="0" applyFont="1" applyFill="1" applyBorder="1"/>
    <xf numFmtId="2" fontId="13" fillId="2" borderId="33" xfId="0" applyNumberFormat="1" applyFont="1" applyFill="1" applyBorder="1"/>
    <xf numFmtId="2" fontId="17" fillId="2" borderId="4" xfId="0" applyNumberFormat="1" applyFont="1" applyFill="1" applyBorder="1"/>
    <xf numFmtId="2" fontId="17" fillId="2" borderId="5" xfId="0" applyNumberFormat="1" applyFont="1" applyFill="1" applyBorder="1"/>
    <xf numFmtId="2" fontId="18" fillId="2" borderId="5" xfId="1" applyNumberFormat="1" applyFont="1" applyFill="1" applyBorder="1"/>
    <xf numFmtId="0" fontId="19" fillId="2" borderId="4" xfId="0" applyFont="1" applyFill="1" applyBorder="1"/>
    <xf numFmtId="0" fontId="19" fillId="2" borderId="11" xfId="0" applyFont="1" applyFill="1" applyBorder="1"/>
    <xf numFmtId="0" fontId="19" fillId="2" borderId="3" xfId="0" applyFont="1" applyFill="1" applyBorder="1"/>
    <xf numFmtId="0" fontId="20" fillId="2" borderId="11" xfId="0" applyFont="1" applyFill="1" applyBorder="1"/>
    <xf numFmtId="0" fontId="21" fillId="2" borderId="32" xfId="0" applyFont="1" applyFill="1" applyBorder="1"/>
    <xf numFmtId="2" fontId="22" fillId="2" borderId="33" xfId="1" applyNumberFormat="1" applyFont="1" applyFill="1" applyBorder="1"/>
    <xf numFmtId="2" fontId="22" fillId="2" borderId="5" xfId="1" applyNumberFormat="1" applyFont="1" applyFill="1" applyBorder="1"/>
    <xf numFmtId="2" fontId="13" fillId="2" borderId="33" xfId="1" applyNumberFormat="1" applyFont="1" applyFill="1" applyBorder="1"/>
    <xf numFmtId="0" fontId="22" fillId="2" borderId="4" xfId="0" applyFont="1" applyFill="1" applyBorder="1"/>
    <xf numFmtId="0" fontId="3" fillId="0" borderId="14" xfId="0" applyFont="1" applyBorder="1"/>
    <xf numFmtId="0" fontId="17" fillId="2" borderId="4" xfId="0" applyFont="1" applyFill="1" applyBorder="1"/>
    <xf numFmtId="2" fontId="17" fillId="2" borderId="4" xfId="1" applyNumberFormat="1" applyFont="1" applyFill="1" applyBorder="1"/>
    <xf numFmtId="2" fontId="13" fillId="2" borderId="4" xfId="1" applyNumberFormat="1" applyFont="1" applyFill="1" applyBorder="1"/>
    <xf numFmtId="0" fontId="6" fillId="2" borderId="4" xfId="0" applyFont="1" applyFill="1" applyBorder="1"/>
    <xf numFmtId="2" fontId="3" fillId="5" borderId="4" xfId="0" applyNumberFormat="1" applyFont="1" applyFill="1" applyBorder="1"/>
    <xf numFmtId="2" fontId="3" fillId="5" borderId="5" xfId="0" applyNumberFormat="1" applyFont="1" applyFill="1" applyBorder="1"/>
    <xf numFmtId="2" fontId="3" fillId="5" borderId="6" xfId="0" applyNumberFormat="1" applyFont="1" applyFill="1" applyBorder="1"/>
    <xf numFmtId="2" fontId="18" fillId="2" borderId="4" xfId="1" applyNumberFormat="1" applyFont="1" applyFill="1" applyBorder="1"/>
    <xf numFmtId="2" fontId="2" fillId="5" borderId="4" xfId="0" applyNumberFormat="1" applyFont="1" applyFill="1" applyBorder="1"/>
    <xf numFmtId="2" fontId="2" fillId="5" borderId="5" xfId="0" applyNumberFormat="1" applyFont="1" applyFill="1" applyBorder="1"/>
    <xf numFmtId="0" fontId="16" fillId="2" borderId="0" xfId="0" applyFont="1" applyFill="1"/>
    <xf numFmtId="0" fontId="16" fillId="2" borderId="4" xfId="0" applyFont="1" applyFill="1" applyBorder="1"/>
    <xf numFmtId="0" fontId="15" fillId="2" borderId="15" xfId="0" applyFont="1" applyFill="1" applyBorder="1"/>
    <xf numFmtId="0" fontId="15" fillId="2" borderId="4" xfId="0" applyFont="1" applyFill="1" applyBorder="1"/>
    <xf numFmtId="0" fontId="16" fillId="2" borderId="1" xfId="0" applyFont="1" applyFill="1" applyBorder="1"/>
    <xf numFmtId="0" fontId="16" fillId="3" borderId="1" xfId="0" applyFont="1" applyFill="1" applyBorder="1"/>
    <xf numFmtId="0" fontId="16" fillId="3" borderId="2" xfId="0" applyFont="1" applyFill="1" applyBorder="1"/>
    <xf numFmtId="2" fontId="13" fillId="2" borderId="7" xfId="0" applyNumberFormat="1" applyFont="1" applyFill="1" applyBorder="1"/>
    <xf numFmtId="2" fontId="13" fillId="2" borderId="8" xfId="0" applyNumberFormat="1" applyFont="1" applyFill="1" applyBorder="1"/>
    <xf numFmtId="0" fontId="15" fillId="2" borderId="1" xfId="0" applyFont="1" applyFill="1" applyBorder="1"/>
    <xf numFmtId="2" fontId="13" fillId="2" borderId="11" xfId="0" applyNumberFormat="1" applyFont="1" applyFill="1" applyBorder="1"/>
    <xf numFmtId="0" fontId="16" fillId="2" borderId="6" xfId="0" applyFont="1" applyFill="1" applyBorder="1"/>
    <xf numFmtId="0" fontId="5" fillId="2" borderId="1" xfId="0" applyFont="1" applyFill="1" applyBorder="1"/>
    <xf numFmtId="0" fontId="13" fillId="2" borderId="7" xfId="0" applyFont="1" applyFill="1" applyBorder="1"/>
    <xf numFmtId="0" fontId="15" fillId="2" borderId="6" xfId="0" applyFont="1" applyFill="1" applyBorder="1"/>
    <xf numFmtId="0" fontId="0" fillId="3" borderId="21" xfId="0" applyFill="1" applyBorder="1"/>
    <xf numFmtId="0" fontId="13" fillId="2" borderId="23" xfId="0" applyFont="1" applyFill="1" applyBorder="1"/>
    <xf numFmtId="2" fontId="13" fillId="2" borderId="23" xfId="0" applyNumberFormat="1" applyFont="1" applyFill="1" applyBorder="1"/>
    <xf numFmtId="2" fontId="13" fillId="2" borderId="24" xfId="0" applyNumberFormat="1" applyFont="1" applyFill="1" applyBorder="1"/>
    <xf numFmtId="0" fontId="18" fillId="2" borderId="4" xfId="0" applyFont="1" applyFill="1" applyBorder="1"/>
    <xf numFmtId="0" fontId="8" fillId="0" borderId="2" xfId="0" applyFont="1" applyBorder="1"/>
    <xf numFmtId="0" fontId="15" fillId="2" borderId="23" xfId="0" applyFont="1" applyFill="1" applyBorder="1"/>
    <xf numFmtId="0" fontId="13" fillId="2" borderId="4" xfId="0" quotePrefix="1" applyFont="1" applyFill="1" applyBorder="1"/>
    <xf numFmtId="0" fontId="0" fillId="3" borderId="6" xfId="0" applyFill="1" applyBorder="1"/>
    <xf numFmtId="2" fontId="0" fillId="0" borderId="1" xfId="0" applyNumberFormat="1" applyBorder="1"/>
    <xf numFmtId="2" fontId="0" fillId="2" borderId="4" xfId="0" applyNumberFormat="1" applyFill="1" applyBorder="1"/>
    <xf numFmtId="2" fontId="0" fillId="2" borderId="5" xfId="0" applyNumberFormat="1" applyFill="1" applyBorder="1"/>
    <xf numFmtId="2" fontId="8" fillId="0" borderId="1" xfId="0" applyNumberFormat="1" applyFont="1" applyBorder="1"/>
    <xf numFmtId="2" fontId="0" fillId="0" borderId="2" xfId="0" applyNumberFormat="1" applyBorder="1"/>
    <xf numFmtId="2" fontId="0" fillId="5" borderId="4" xfId="0" applyNumberFormat="1" applyFill="1" applyBorder="1"/>
    <xf numFmtId="2" fontId="12" fillId="0" borderId="1" xfId="0" applyNumberFormat="1" applyFont="1" applyBorder="1"/>
    <xf numFmtId="2" fontId="23" fillId="0" borderId="1" xfId="1" applyNumberFormat="1" applyFont="1" applyBorder="1"/>
    <xf numFmtId="2" fontId="0" fillId="0" borderId="17" xfId="0" applyNumberFormat="1" applyBorder="1"/>
    <xf numFmtId="2" fontId="11" fillId="0" borderId="1" xfId="0" applyNumberFormat="1" applyFont="1" applyBorder="1"/>
    <xf numFmtId="2" fontId="11" fillId="0" borderId="17" xfId="0" applyNumberFormat="1" applyFont="1" applyBorder="1"/>
    <xf numFmtId="2" fontId="0" fillId="0" borderId="6" xfId="0" applyNumberFormat="1" applyBorder="1"/>
    <xf numFmtId="2" fontId="12" fillId="0" borderId="2" xfId="0" applyNumberFormat="1" applyFont="1" applyBorder="1"/>
    <xf numFmtId="2" fontId="18" fillId="2" borderId="1" xfId="1" applyNumberFormat="1" applyFont="1" applyFill="1" applyBorder="1"/>
    <xf numFmtId="2" fontId="18" fillId="2" borderId="1" xfId="0" applyNumberFormat="1" applyFont="1" applyFill="1" applyBorder="1"/>
    <xf numFmtId="0" fontId="5" fillId="0" borderId="22" xfId="0" applyFont="1" applyBorder="1"/>
    <xf numFmtId="0" fontId="5" fillId="2" borderId="23" xfId="0" applyFont="1" applyFill="1" applyBorder="1"/>
    <xf numFmtId="0" fontId="0" fillId="2" borderId="25" xfId="0" applyFill="1" applyBorder="1"/>
    <xf numFmtId="0" fontId="5" fillId="0" borderId="10" xfId="0" applyFont="1" applyBorder="1"/>
    <xf numFmtId="0" fontId="5" fillId="2" borderId="7" xfId="0" applyFont="1" applyFill="1" applyBorder="1"/>
    <xf numFmtId="0" fontId="0" fillId="2" borderId="7" xfId="0" applyFill="1" applyBorder="1"/>
    <xf numFmtId="2" fontId="0" fillId="2" borderId="7" xfId="0" applyNumberFormat="1" applyFill="1" applyBorder="1"/>
    <xf numFmtId="2" fontId="0" fillId="2" borderId="8" xfId="0" applyNumberFormat="1" applyFill="1" applyBorder="1"/>
    <xf numFmtId="0" fontId="0" fillId="2" borderId="42" xfId="0" applyFill="1" applyBorder="1"/>
    <xf numFmtId="0" fontId="0" fillId="2" borderId="23" xfId="0" applyFill="1" applyBorder="1"/>
    <xf numFmtId="2" fontId="0" fillId="2" borderId="23" xfId="0" applyNumberFormat="1" applyFill="1" applyBorder="1"/>
    <xf numFmtId="2" fontId="0" fillId="2" borderId="25" xfId="0" applyNumberFormat="1" applyFill="1" applyBorder="1"/>
    <xf numFmtId="0" fontId="7" fillId="6" borderId="1" xfId="0" applyFont="1" applyFill="1" applyBorder="1"/>
    <xf numFmtId="0" fontId="0" fillId="6" borderId="1" xfId="0" applyFont="1" applyFill="1" applyBorder="1"/>
    <xf numFmtId="0" fontId="0" fillId="3" borderId="1" xfId="0" applyFont="1" applyFill="1" applyBorder="1"/>
    <xf numFmtId="2" fontId="0" fillId="6" borderId="1" xfId="0" applyNumberFormat="1" applyFont="1" applyFill="1" applyBorder="1"/>
    <xf numFmtId="0" fontId="0" fillId="0" borderId="43" xfId="0" applyBorder="1"/>
    <xf numFmtId="0" fontId="4" fillId="0" borderId="21" xfId="0" applyFont="1" applyFill="1" applyBorder="1"/>
    <xf numFmtId="2" fontId="0" fillId="0" borderId="21" xfId="0" applyNumberFormat="1" applyBorder="1"/>
    <xf numFmtId="0" fontId="0" fillId="0" borderId="15" xfId="0" applyFill="1" applyBorder="1"/>
    <xf numFmtId="2" fontId="0" fillId="0" borderId="15" xfId="0" applyNumberFormat="1" applyFill="1" applyBorder="1"/>
    <xf numFmtId="0" fontId="0" fillId="3" borderId="0" xfId="0" applyFill="1"/>
    <xf numFmtId="0" fontId="23" fillId="0" borderId="1" xfId="0" applyFont="1" applyBorder="1"/>
    <xf numFmtId="0" fontId="0" fillId="0" borderId="1" xfId="0" applyFont="1" applyBorder="1"/>
    <xf numFmtId="2" fontId="0" fillId="0" borderId="1" xfId="0" applyNumberFormat="1" applyFont="1" applyBorder="1"/>
    <xf numFmtId="0" fontId="23" fillId="0" borderId="2" xfId="0" applyFont="1" applyBorder="1"/>
    <xf numFmtId="0" fontId="0" fillId="0" borderId="2" xfId="0" applyFont="1" applyBorder="1"/>
    <xf numFmtId="0" fontId="0" fillId="3" borderId="2" xfId="0" applyFont="1" applyFill="1" applyBorder="1"/>
    <xf numFmtId="0" fontId="18" fillId="2" borderId="3" xfId="0" applyFont="1" applyFill="1" applyBorder="1"/>
    <xf numFmtId="0" fontId="23" fillId="6" borderId="1" xfId="0" applyFont="1" applyFill="1" applyBorder="1"/>
    <xf numFmtId="0" fontId="18" fillId="2" borderId="23" xfId="0" applyFont="1" applyFill="1" applyBorder="1"/>
    <xf numFmtId="0" fontId="0" fillId="2" borderId="25" xfId="0" applyFont="1" applyFill="1" applyBorder="1"/>
    <xf numFmtId="0" fontId="0" fillId="2" borderId="42" xfId="0" applyFont="1" applyFill="1" applyBorder="1"/>
    <xf numFmtId="0" fontId="0" fillId="2" borderId="23" xfId="0" applyFont="1" applyFill="1" applyBorder="1"/>
    <xf numFmtId="2" fontId="0" fillId="2" borderId="23" xfId="0" applyNumberFormat="1" applyFont="1" applyFill="1" applyBorder="1"/>
    <xf numFmtId="2" fontId="0" fillId="2" borderId="25" xfId="0" applyNumberFormat="1" applyFont="1" applyFill="1" applyBorder="1"/>
    <xf numFmtId="0" fontId="18" fillId="0" borderId="2" xfId="0" applyFont="1" applyBorder="1"/>
    <xf numFmtId="0" fontId="18" fillId="0" borderId="3" xfId="0" applyFont="1" applyBorder="1"/>
    <xf numFmtId="0" fontId="18" fillId="0" borderId="1" xfId="0" applyFont="1" applyBorder="1"/>
    <xf numFmtId="0" fontId="18" fillId="0" borderId="22" xfId="0" applyFont="1" applyBorder="1"/>
    <xf numFmtId="0" fontId="18" fillId="0" borderId="4" xfId="0" applyFont="1" applyFill="1" applyBorder="1"/>
    <xf numFmtId="0" fontId="18" fillId="0" borderId="4" xfId="0" applyFont="1" applyBorder="1"/>
    <xf numFmtId="0" fontId="18" fillId="2" borderId="1" xfId="0" applyFont="1" applyFill="1" applyBorder="1"/>
    <xf numFmtId="0" fontId="0" fillId="0" borderId="6" xfId="0" applyFont="1" applyBorder="1"/>
    <xf numFmtId="0" fontId="0" fillId="0" borderId="0" xfId="0" applyFont="1"/>
    <xf numFmtId="0" fontId="0" fillId="0" borderId="0" xfId="0" applyFont="1" applyBorder="1"/>
    <xf numFmtId="2" fontId="23" fillId="0" borderId="2" xfId="1" applyNumberFormat="1" applyFont="1" applyBorder="1"/>
    <xf numFmtId="0" fontId="5" fillId="4" borderId="26" xfId="0" applyFont="1" applyFill="1" applyBorder="1" applyAlignment="1">
      <alignment horizontal="center"/>
    </xf>
    <xf numFmtId="0" fontId="5" fillId="4" borderId="27" xfId="0" applyFont="1" applyFill="1" applyBorder="1" applyAlignment="1">
      <alignment horizontal="center"/>
    </xf>
    <xf numFmtId="0" fontId="5" fillId="4" borderId="28" xfId="0" applyFont="1" applyFill="1" applyBorder="1" applyAlignment="1">
      <alignment horizontal="center"/>
    </xf>
    <xf numFmtId="0" fontId="3" fillId="4" borderId="26" xfId="0" applyFont="1" applyFill="1" applyBorder="1" applyAlignment="1">
      <alignment horizontal="center"/>
    </xf>
    <xf numFmtId="0" fontId="3" fillId="4" borderId="27" xfId="0" applyFont="1" applyFill="1" applyBorder="1" applyAlignment="1">
      <alignment horizontal="center"/>
    </xf>
    <xf numFmtId="0" fontId="3" fillId="4" borderId="28" xfId="0" applyFont="1" applyFill="1" applyBorder="1" applyAlignment="1">
      <alignment horizontal="center"/>
    </xf>
    <xf numFmtId="0" fontId="13" fillId="4" borderId="29" xfId="0" applyFont="1" applyFill="1" applyBorder="1" applyAlignment="1">
      <alignment horizontal="center"/>
    </xf>
    <xf numFmtId="0" fontId="13" fillId="4" borderId="30" xfId="0" applyFont="1" applyFill="1" applyBorder="1" applyAlignment="1">
      <alignment horizontal="center"/>
    </xf>
    <xf numFmtId="0" fontId="13" fillId="4" borderId="31" xfId="0" applyFont="1" applyFill="1" applyBorder="1" applyAlignment="1">
      <alignment horizontal="center"/>
    </xf>
    <xf numFmtId="0" fontId="3" fillId="4" borderId="29" xfId="0" applyFont="1" applyFill="1" applyBorder="1" applyAlignment="1">
      <alignment horizontal="center"/>
    </xf>
    <xf numFmtId="0" fontId="3" fillId="4" borderId="30" xfId="0" applyFont="1" applyFill="1" applyBorder="1" applyAlignment="1">
      <alignment horizontal="center"/>
    </xf>
    <xf numFmtId="0" fontId="3" fillId="4" borderId="31" xfId="0" applyFont="1" applyFill="1" applyBorder="1" applyAlignment="1">
      <alignment horizontal="center"/>
    </xf>
    <xf numFmtId="0" fontId="5" fillId="4" borderId="29" xfId="0" applyFont="1" applyFill="1" applyBorder="1" applyAlignment="1">
      <alignment horizontal="center"/>
    </xf>
    <xf numFmtId="0" fontId="5" fillId="4" borderId="30" xfId="0" applyFont="1" applyFill="1" applyBorder="1" applyAlignment="1">
      <alignment horizontal="center"/>
    </xf>
    <xf numFmtId="0" fontId="5" fillId="4" borderId="31" xfId="0" applyFont="1" applyFill="1" applyBorder="1" applyAlignment="1">
      <alignment horizontal="center"/>
    </xf>
    <xf numFmtId="0" fontId="18" fillId="4" borderId="26" xfId="0" applyFont="1" applyFill="1" applyBorder="1" applyAlignment="1">
      <alignment horizontal="center"/>
    </xf>
    <xf numFmtId="0" fontId="18" fillId="4" borderId="27" xfId="0" applyFont="1" applyFill="1" applyBorder="1" applyAlignment="1">
      <alignment horizontal="center"/>
    </xf>
    <xf numFmtId="0" fontId="18" fillId="4" borderId="28" xfId="0" applyFont="1" applyFill="1" applyBorder="1" applyAlignment="1">
      <alignment horizontal="center"/>
    </xf>
    <xf numFmtId="0" fontId="18" fillId="4" borderId="34" xfId="0" applyFont="1" applyFill="1" applyBorder="1" applyAlignment="1">
      <alignment horizontal="center"/>
    </xf>
    <xf numFmtId="0" fontId="18" fillId="4" borderId="35" xfId="0" applyFont="1" applyFill="1" applyBorder="1" applyAlignment="1">
      <alignment horizontal="center"/>
    </xf>
    <xf numFmtId="0" fontId="18" fillId="4" borderId="36" xfId="0" applyFont="1" applyFill="1" applyBorder="1" applyAlignment="1">
      <alignment horizontal="center"/>
    </xf>
    <xf numFmtId="0" fontId="5" fillId="4" borderId="34" xfId="0" applyFont="1" applyFill="1" applyBorder="1" applyAlignment="1">
      <alignment horizontal="center"/>
    </xf>
    <xf numFmtId="0" fontId="5" fillId="4" borderId="35" xfId="0" applyFont="1" applyFill="1" applyBorder="1" applyAlignment="1">
      <alignment horizontal="center"/>
    </xf>
    <xf numFmtId="0" fontId="5" fillId="4" borderId="36" xfId="0" applyFont="1" applyFill="1" applyBorder="1" applyAlignment="1">
      <alignment horizontal="center"/>
    </xf>
    <xf numFmtId="0" fontId="0" fillId="4" borderId="39" xfId="0" applyFont="1" applyFill="1" applyBorder="1" applyAlignment="1">
      <alignment horizontal="center"/>
    </xf>
    <xf numFmtId="0" fontId="0" fillId="4" borderId="40" xfId="0" applyFont="1" applyFill="1" applyBorder="1" applyAlignment="1">
      <alignment horizontal="center"/>
    </xf>
    <xf numFmtId="0" fontId="0" fillId="4" borderId="41" xfId="0" applyFont="1" applyFill="1" applyBorder="1" applyAlignment="1">
      <alignment horizontal="center"/>
    </xf>
    <xf numFmtId="0" fontId="3" fillId="4" borderId="37" xfId="0" applyFont="1" applyFill="1" applyBorder="1" applyAlignment="1">
      <alignment horizontal="center"/>
    </xf>
    <xf numFmtId="0" fontId="3" fillId="4" borderId="38" xfId="0" applyFont="1" applyFill="1" applyBorder="1" applyAlignment="1">
      <alignment horizontal="center"/>
    </xf>
    <xf numFmtId="0" fontId="3" fillId="4" borderId="39" xfId="0" applyFont="1" applyFill="1" applyBorder="1" applyAlignment="1">
      <alignment horizontal="center"/>
    </xf>
    <xf numFmtId="0" fontId="3" fillId="4" borderId="40" xfId="0" applyFont="1" applyFill="1" applyBorder="1" applyAlignment="1">
      <alignment horizontal="center"/>
    </xf>
    <xf numFmtId="0" fontId="3" fillId="4" borderId="41" xfId="0" applyFont="1" applyFill="1" applyBorder="1" applyAlignment="1">
      <alignment horizontal="center"/>
    </xf>
    <xf numFmtId="0" fontId="18" fillId="4" borderId="39" xfId="0" applyFont="1" applyFill="1" applyBorder="1" applyAlignment="1">
      <alignment horizontal="center"/>
    </xf>
    <xf numFmtId="0" fontId="18" fillId="4" borderId="40" xfId="0" applyFont="1" applyFill="1" applyBorder="1" applyAlignment="1">
      <alignment horizontal="center"/>
    </xf>
    <xf numFmtId="0" fontId="18" fillId="4" borderId="29" xfId="0" applyFont="1" applyFill="1" applyBorder="1" applyAlignment="1">
      <alignment horizontal="center"/>
    </xf>
    <xf numFmtId="0" fontId="18" fillId="4" borderId="30" xfId="0" applyFont="1" applyFill="1" applyBorder="1" applyAlignment="1">
      <alignment horizontal="center"/>
    </xf>
    <xf numFmtId="0" fontId="18" fillId="4" borderId="31" xfId="0" applyFont="1" applyFill="1" applyBorder="1" applyAlignment="1">
      <alignment horizontal="center"/>
    </xf>
    <xf numFmtId="0" fontId="5" fillId="4" borderId="39" xfId="0" applyFont="1" applyFill="1" applyBorder="1" applyAlignment="1">
      <alignment horizontal="center"/>
    </xf>
    <xf numFmtId="0" fontId="5" fillId="4" borderId="40" xfId="0" applyFont="1" applyFill="1" applyBorder="1" applyAlignment="1">
      <alignment horizontal="center"/>
    </xf>
    <xf numFmtId="0" fontId="5" fillId="4" borderId="41" xfId="0" applyFont="1" applyFill="1" applyBorder="1" applyAlignment="1">
      <alignment horizontal="center"/>
    </xf>
  </cellXfs>
  <cellStyles count="3">
    <cellStyle name="Dziesiętny" xfId="1" builtinId="3"/>
    <cellStyle name="Normalny" xfId="0" builtinId="0"/>
    <cellStyle name="Normalny_Arkusz1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L59"/>
  <sheetViews>
    <sheetView topLeftCell="A4" zoomScaleNormal="100" workbookViewId="0">
      <selection activeCell="I14" sqref="I14"/>
    </sheetView>
  </sheetViews>
  <sheetFormatPr defaultRowHeight="14.25"/>
  <cols>
    <col min="1" max="1" width="5.25" customWidth="1"/>
    <col min="2" max="2" width="14.375" customWidth="1"/>
    <col min="3" max="3" width="13.125" customWidth="1"/>
    <col min="4" max="4" width="8.375" customWidth="1"/>
    <col min="6" max="6" width="12.375" customWidth="1"/>
    <col min="7" max="7" width="10" customWidth="1"/>
    <col min="8" max="8" width="10.375" customWidth="1"/>
    <col min="9" max="9" width="10.625" customWidth="1"/>
  </cols>
  <sheetData>
    <row r="2" spans="1:12" ht="15">
      <c r="A2" s="65" t="s">
        <v>151</v>
      </c>
      <c r="B2" s="3"/>
      <c r="C2" s="1"/>
      <c r="D2" s="1"/>
      <c r="E2" s="1"/>
    </row>
    <row r="3" spans="1:12" ht="15">
      <c r="A3" s="3" t="s">
        <v>0</v>
      </c>
      <c r="B3" s="3"/>
      <c r="C3" s="1"/>
      <c r="D3" s="1"/>
      <c r="E3" s="1"/>
    </row>
    <row r="5" spans="1:12" ht="60">
      <c r="A5" s="115" t="s">
        <v>1</v>
      </c>
      <c r="B5" s="115" t="s">
        <v>2</v>
      </c>
      <c r="C5" s="115" t="s">
        <v>3</v>
      </c>
      <c r="D5" s="115" t="s">
        <v>4</v>
      </c>
      <c r="E5" s="115" t="s">
        <v>5</v>
      </c>
      <c r="F5" s="106" t="s">
        <v>135</v>
      </c>
      <c r="G5" s="106" t="s">
        <v>136</v>
      </c>
      <c r="H5" s="106" t="s">
        <v>137</v>
      </c>
      <c r="I5" s="106" t="s">
        <v>138</v>
      </c>
      <c r="L5" s="90"/>
    </row>
    <row r="6" spans="1:12" ht="15">
      <c r="A6" s="2"/>
      <c r="B6" s="255" t="s">
        <v>6</v>
      </c>
      <c r="C6" s="256"/>
      <c r="D6" s="256"/>
      <c r="E6" s="256"/>
      <c r="F6" s="256"/>
      <c r="G6" s="256"/>
      <c r="H6" s="256"/>
      <c r="I6" s="257"/>
      <c r="L6" s="90"/>
    </row>
    <row r="7" spans="1:12" s="1" customFormat="1" ht="71.25">
      <c r="A7" s="2">
        <v>1</v>
      </c>
      <c r="B7" s="98" t="s">
        <v>126</v>
      </c>
      <c r="C7" s="2" t="s">
        <v>7</v>
      </c>
      <c r="D7" s="83" t="s">
        <v>181</v>
      </c>
      <c r="E7" s="2">
        <v>120</v>
      </c>
      <c r="F7" s="121"/>
      <c r="G7" s="83">
        <v>8</v>
      </c>
      <c r="H7" s="190">
        <f>F7*E7</f>
        <v>0</v>
      </c>
      <c r="I7" s="190">
        <f>H7*1.08</f>
        <v>0</v>
      </c>
      <c r="L7" s="90"/>
    </row>
    <row r="8" spans="1:12" s="82" customFormat="1" ht="28.5">
      <c r="A8" s="2">
        <v>2</v>
      </c>
      <c r="B8" s="98" t="s">
        <v>153</v>
      </c>
      <c r="C8" s="2" t="s">
        <v>7</v>
      </c>
      <c r="D8" s="83" t="s">
        <v>181</v>
      </c>
      <c r="E8" s="2">
        <v>0</v>
      </c>
      <c r="F8" s="121"/>
      <c r="G8" s="83">
        <v>8</v>
      </c>
      <c r="H8" s="190">
        <f t="shared" ref="H8:H13" si="0">F8*E8</f>
        <v>0</v>
      </c>
      <c r="I8" s="190">
        <f t="shared" ref="I8:I13" si="1">H8*1.08</f>
        <v>0</v>
      </c>
      <c r="L8" s="90"/>
    </row>
    <row r="9" spans="1:12" ht="42.75">
      <c r="A9" s="83">
        <v>3</v>
      </c>
      <c r="B9" s="98" t="s">
        <v>154</v>
      </c>
      <c r="C9" s="83" t="s">
        <v>7</v>
      </c>
      <c r="D9" s="83" t="s">
        <v>181</v>
      </c>
      <c r="E9" s="83">
        <v>1387</v>
      </c>
      <c r="F9" s="121"/>
      <c r="G9" s="83">
        <v>8</v>
      </c>
      <c r="H9" s="190">
        <f t="shared" si="0"/>
        <v>0</v>
      </c>
      <c r="I9" s="190">
        <f t="shared" si="1"/>
        <v>0</v>
      </c>
      <c r="L9" s="90"/>
    </row>
    <row r="10" spans="1:12" ht="42.75">
      <c r="A10" s="2">
        <v>4</v>
      </c>
      <c r="B10" s="98" t="s">
        <v>127</v>
      </c>
      <c r="C10" s="2" t="s">
        <v>7</v>
      </c>
      <c r="D10" s="83" t="s">
        <v>181</v>
      </c>
      <c r="E10" s="2">
        <v>760</v>
      </c>
      <c r="F10" s="121"/>
      <c r="G10" s="83">
        <v>8</v>
      </c>
      <c r="H10" s="190">
        <f t="shared" si="0"/>
        <v>0</v>
      </c>
      <c r="I10" s="190">
        <f t="shared" si="1"/>
        <v>0</v>
      </c>
      <c r="L10" s="90"/>
    </row>
    <row r="11" spans="1:12" ht="42.75">
      <c r="A11" s="2">
        <v>5</v>
      </c>
      <c r="B11" s="98" t="s">
        <v>125</v>
      </c>
      <c r="C11" s="2" t="s">
        <v>7</v>
      </c>
      <c r="D11" s="83" t="s">
        <v>181</v>
      </c>
      <c r="E11" s="2">
        <v>2554</v>
      </c>
      <c r="F11" s="121"/>
      <c r="G11" s="83">
        <v>8</v>
      </c>
      <c r="H11" s="190">
        <f t="shared" si="0"/>
        <v>0</v>
      </c>
      <c r="I11" s="190">
        <f t="shared" si="1"/>
        <v>0</v>
      </c>
      <c r="L11" s="90"/>
    </row>
    <row r="12" spans="1:12">
      <c r="A12" s="2">
        <v>6</v>
      </c>
      <c r="B12" s="5" t="s">
        <v>8</v>
      </c>
      <c r="C12" s="2" t="s">
        <v>8</v>
      </c>
      <c r="D12" s="83" t="s">
        <v>181</v>
      </c>
      <c r="E12" s="2">
        <v>4682.2</v>
      </c>
      <c r="F12" s="121"/>
      <c r="G12" s="83">
        <v>8</v>
      </c>
      <c r="H12" s="190">
        <f t="shared" si="0"/>
        <v>0</v>
      </c>
      <c r="I12" s="190">
        <f t="shared" si="1"/>
        <v>0</v>
      </c>
      <c r="L12" s="90"/>
    </row>
    <row r="13" spans="1:12" ht="15" thickBot="1">
      <c r="A13" s="8">
        <v>7</v>
      </c>
      <c r="B13" s="9" t="s">
        <v>9</v>
      </c>
      <c r="C13" s="8" t="s">
        <v>10</v>
      </c>
      <c r="D13" s="70" t="s">
        <v>182</v>
      </c>
      <c r="E13" s="8">
        <v>10</v>
      </c>
      <c r="F13" s="122"/>
      <c r="G13" s="70">
        <v>8</v>
      </c>
      <c r="H13" s="190">
        <f t="shared" si="0"/>
        <v>0</v>
      </c>
      <c r="I13" s="190">
        <f t="shared" si="1"/>
        <v>0</v>
      </c>
      <c r="L13" s="90"/>
    </row>
    <row r="14" spans="1:12" ht="15.75" thickBot="1">
      <c r="A14" s="72"/>
      <c r="B14" s="117" t="s">
        <v>11</v>
      </c>
      <c r="C14" s="117"/>
      <c r="D14" s="117"/>
      <c r="E14" s="117"/>
      <c r="F14" s="118"/>
      <c r="G14" s="118">
        <v>8</v>
      </c>
      <c r="H14" s="191">
        <f>SUM(H7:H13)</f>
        <v>0</v>
      </c>
      <c r="I14" s="192">
        <f>SUM(I7:I13)</f>
        <v>0</v>
      </c>
      <c r="L14" s="90"/>
    </row>
    <row r="15" spans="1:12" ht="15">
      <c r="A15" s="11"/>
      <c r="B15" s="258" t="s">
        <v>12</v>
      </c>
      <c r="C15" s="259"/>
      <c r="D15" s="259"/>
      <c r="E15" s="259"/>
      <c r="F15" s="259"/>
      <c r="G15" s="259"/>
      <c r="H15" s="259"/>
      <c r="I15" s="260"/>
      <c r="L15" s="90"/>
    </row>
    <row r="16" spans="1:12">
      <c r="A16" s="2">
        <v>1</v>
      </c>
      <c r="B16" s="5" t="s">
        <v>13</v>
      </c>
      <c r="C16" s="83" t="s">
        <v>155</v>
      </c>
      <c r="D16" s="83" t="s">
        <v>157</v>
      </c>
      <c r="E16" s="2">
        <v>74.400000000000006</v>
      </c>
      <c r="F16" s="121"/>
      <c r="G16" s="76">
        <v>8</v>
      </c>
      <c r="H16" s="190">
        <f>E16*F16</f>
        <v>0</v>
      </c>
      <c r="I16" s="190">
        <f>H16*1.08</f>
        <v>0</v>
      </c>
      <c r="L16" s="90"/>
    </row>
    <row r="17" spans="1:12">
      <c r="A17" s="2"/>
      <c r="B17" s="2"/>
      <c r="C17" s="2" t="s">
        <v>14</v>
      </c>
      <c r="D17" s="83" t="s">
        <v>181</v>
      </c>
      <c r="E17" s="2">
        <v>42</v>
      </c>
      <c r="F17" s="121"/>
      <c r="G17" s="76">
        <v>8</v>
      </c>
      <c r="H17" s="190">
        <f t="shared" ref="H17:H20" si="2">E17*F17</f>
        <v>0</v>
      </c>
      <c r="I17" s="190">
        <f t="shared" ref="I17:I28" si="3">H17*1.08</f>
        <v>0</v>
      </c>
      <c r="L17" s="90"/>
    </row>
    <row r="18" spans="1:12" s="82" customFormat="1">
      <c r="A18" s="2"/>
      <c r="B18" s="2"/>
      <c r="C18" s="83" t="s">
        <v>156</v>
      </c>
      <c r="D18" s="83" t="s">
        <v>182</v>
      </c>
      <c r="E18" s="2">
        <v>44</v>
      </c>
      <c r="F18" s="121"/>
      <c r="G18" s="76">
        <v>8</v>
      </c>
      <c r="H18" s="190">
        <f t="shared" si="2"/>
        <v>0</v>
      </c>
      <c r="I18" s="190">
        <f t="shared" si="3"/>
        <v>0</v>
      </c>
      <c r="L18" s="90"/>
    </row>
    <row r="19" spans="1:12">
      <c r="A19" s="2"/>
      <c r="B19" s="2"/>
      <c r="C19" s="2" t="s">
        <v>15</v>
      </c>
      <c r="D19" s="83" t="s">
        <v>157</v>
      </c>
      <c r="E19" s="2">
        <v>74.400000000000006</v>
      </c>
      <c r="F19" s="121"/>
      <c r="G19" s="76">
        <v>8</v>
      </c>
      <c r="H19" s="190">
        <f t="shared" si="2"/>
        <v>0</v>
      </c>
      <c r="I19" s="190">
        <f t="shared" si="3"/>
        <v>0</v>
      </c>
      <c r="L19" s="90"/>
    </row>
    <row r="20" spans="1:12">
      <c r="A20" s="2"/>
      <c r="B20" s="2"/>
      <c r="C20" s="2" t="s">
        <v>16</v>
      </c>
      <c r="D20" s="83" t="s">
        <v>158</v>
      </c>
      <c r="E20" s="2">
        <v>67</v>
      </c>
      <c r="F20" s="121"/>
      <c r="G20" s="76">
        <v>8</v>
      </c>
      <c r="H20" s="190">
        <f t="shared" si="2"/>
        <v>0</v>
      </c>
      <c r="I20" s="190">
        <f t="shared" si="3"/>
        <v>0</v>
      </c>
      <c r="L20" s="90"/>
    </row>
    <row r="21" spans="1:12" ht="15">
      <c r="A21" s="4"/>
      <c r="B21" s="4" t="s">
        <v>17</v>
      </c>
      <c r="C21" s="4"/>
      <c r="D21" s="4" t="s">
        <v>18</v>
      </c>
      <c r="E21" s="99">
        <v>12.28</v>
      </c>
      <c r="F21" s="99"/>
      <c r="G21" s="123"/>
      <c r="H21" s="193">
        <f>SUM(H16:H20)</f>
        <v>0</v>
      </c>
      <c r="I21" s="193">
        <f>SUM(I16:I20)</f>
        <v>0</v>
      </c>
      <c r="L21" s="124"/>
    </row>
    <row r="22" spans="1:12">
      <c r="A22" s="2">
        <v>2</v>
      </c>
      <c r="B22" s="2" t="s">
        <v>19</v>
      </c>
      <c r="C22" s="2" t="s">
        <v>20</v>
      </c>
      <c r="D22" s="83" t="s">
        <v>157</v>
      </c>
      <c r="E22" s="2">
        <v>6.5</v>
      </c>
      <c r="F22" s="121"/>
      <c r="G22" s="76">
        <v>8</v>
      </c>
      <c r="H22" s="190">
        <f>F22*E22</f>
        <v>0</v>
      </c>
      <c r="I22" s="190">
        <f t="shared" si="3"/>
        <v>0</v>
      </c>
      <c r="L22" s="90"/>
    </row>
    <row r="23" spans="1:12" s="82" customFormat="1">
      <c r="A23" s="2"/>
      <c r="B23" s="2"/>
      <c r="C23" s="2" t="s">
        <v>21</v>
      </c>
      <c r="D23" s="83" t="s">
        <v>157</v>
      </c>
      <c r="E23" s="2">
        <v>0.01</v>
      </c>
      <c r="F23" s="121"/>
      <c r="G23" s="76">
        <v>8</v>
      </c>
      <c r="H23" s="190">
        <f t="shared" ref="H23" si="4">F23*E23</f>
        <v>0</v>
      </c>
      <c r="I23" s="190">
        <f t="shared" si="3"/>
        <v>0</v>
      </c>
      <c r="L23" s="90"/>
    </row>
    <row r="24" spans="1:12" ht="15">
      <c r="A24" s="4"/>
      <c r="B24" s="4" t="s">
        <v>22</v>
      </c>
      <c r="C24" s="4"/>
      <c r="D24" s="4" t="s">
        <v>23</v>
      </c>
      <c r="E24" s="99">
        <v>1</v>
      </c>
      <c r="F24" s="99"/>
      <c r="G24" s="123"/>
      <c r="H24" s="193">
        <f>SUM(H22:H23)</f>
        <v>0</v>
      </c>
      <c r="I24" s="193">
        <f>SUM(I22:I23)</f>
        <v>0</v>
      </c>
      <c r="L24" s="124"/>
    </row>
    <row r="25" spans="1:12">
      <c r="A25" s="2">
        <v>3</v>
      </c>
      <c r="B25" s="2" t="s">
        <v>24</v>
      </c>
      <c r="C25" s="83" t="s">
        <v>159</v>
      </c>
      <c r="D25" s="83" t="s">
        <v>18</v>
      </c>
      <c r="E25" s="2">
        <v>56.01</v>
      </c>
      <c r="F25" s="121"/>
      <c r="G25" s="76">
        <v>8</v>
      </c>
      <c r="H25" s="190">
        <f>F25*E25</f>
        <v>0</v>
      </c>
      <c r="I25" s="190">
        <f t="shared" si="3"/>
        <v>0</v>
      </c>
      <c r="L25" s="90"/>
    </row>
    <row r="26" spans="1:12">
      <c r="A26" s="2">
        <v>4</v>
      </c>
      <c r="B26" s="6" t="s">
        <v>25</v>
      </c>
      <c r="C26" s="68" t="s">
        <v>160</v>
      </c>
      <c r="D26" s="68" t="s">
        <v>18</v>
      </c>
      <c r="E26" s="6">
        <v>22.43</v>
      </c>
      <c r="F26" s="121"/>
      <c r="G26" s="76">
        <v>8</v>
      </c>
      <c r="H26" s="190">
        <f t="shared" ref="H26:H28" si="5">F26*E26</f>
        <v>0</v>
      </c>
      <c r="I26" s="190">
        <f t="shared" si="3"/>
        <v>0</v>
      </c>
      <c r="L26" s="125"/>
    </row>
    <row r="27" spans="1:12">
      <c r="A27" s="2">
        <v>5</v>
      </c>
      <c r="B27" s="6" t="s">
        <v>26</v>
      </c>
      <c r="C27" s="68" t="s">
        <v>161</v>
      </c>
      <c r="D27" s="68" t="s">
        <v>18</v>
      </c>
      <c r="E27" s="6">
        <v>13.68</v>
      </c>
      <c r="F27" s="121"/>
      <c r="G27" s="76">
        <v>8</v>
      </c>
      <c r="H27" s="190">
        <f t="shared" si="5"/>
        <v>0</v>
      </c>
      <c r="I27" s="190">
        <f t="shared" si="3"/>
        <v>0</v>
      </c>
      <c r="L27" s="125"/>
    </row>
    <row r="28" spans="1:12" ht="15" thickBot="1">
      <c r="A28" s="8">
        <v>6</v>
      </c>
      <c r="B28" s="12" t="s">
        <v>27</v>
      </c>
      <c r="C28" s="77" t="s">
        <v>162</v>
      </c>
      <c r="D28" s="77" t="s">
        <v>18</v>
      </c>
      <c r="E28" s="12">
        <v>4.5999999999999996</v>
      </c>
      <c r="F28" s="122"/>
      <c r="G28" s="76">
        <v>8</v>
      </c>
      <c r="H28" s="190">
        <f t="shared" si="5"/>
        <v>0</v>
      </c>
      <c r="I28" s="190">
        <f t="shared" si="3"/>
        <v>0</v>
      </c>
      <c r="L28" s="125"/>
    </row>
    <row r="29" spans="1:12" ht="15.75" thickBot="1">
      <c r="A29" s="72"/>
      <c r="B29" s="117" t="s">
        <v>28</v>
      </c>
      <c r="C29" s="117"/>
      <c r="D29" s="117"/>
      <c r="E29" s="117"/>
      <c r="F29" s="118"/>
      <c r="G29" s="118">
        <v>8</v>
      </c>
      <c r="H29" s="191">
        <f>H21+H24+H25+H26+H27+H28</f>
        <v>0</v>
      </c>
      <c r="I29" s="192">
        <f>I21+I24+I25+I26+I27+I28</f>
        <v>0</v>
      </c>
      <c r="L29" s="90"/>
    </row>
    <row r="30" spans="1:12" ht="15">
      <c r="A30" s="10"/>
      <c r="B30" s="261" t="s">
        <v>29</v>
      </c>
      <c r="C30" s="262"/>
      <c r="D30" s="262"/>
      <c r="E30" s="262"/>
      <c r="F30" s="262"/>
      <c r="G30" s="262"/>
      <c r="H30" s="262"/>
      <c r="I30" s="263"/>
      <c r="L30" s="90"/>
    </row>
    <row r="31" spans="1:12">
      <c r="A31" s="7">
        <v>1</v>
      </c>
      <c r="B31" s="5" t="s">
        <v>30</v>
      </c>
      <c r="C31" s="5" t="s">
        <v>31</v>
      </c>
      <c r="D31" s="83" t="s">
        <v>179</v>
      </c>
      <c r="E31" s="2">
        <v>15</v>
      </c>
      <c r="F31" s="121"/>
      <c r="G31" s="83">
        <v>8</v>
      </c>
      <c r="H31" s="190">
        <f>F31*E31</f>
        <v>0</v>
      </c>
      <c r="I31" s="190">
        <f>H31*1.08</f>
        <v>0</v>
      </c>
      <c r="L31" s="90"/>
    </row>
    <row r="32" spans="1:12">
      <c r="A32" s="7">
        <v>2</v>
      </c>
      <c r="B32" s="5" t="s">
        <v>32</v>
      </c>
      <c r="C32" s="5" t="s">
        <v>33</v>
      </c>
      <c r="D32" s="83" t="s">
        <v>183</v>
      </c>
      <c r="E32" s="2">
        <v>15</v>
      </c>
      <c r="F32" s="121"/>
      <c r="G32" s="83">
        <v>8</v>
      </c>
      <c r="H32" s="190">
        <f t="shared" ref="H32:H35" si="6">F32*E32</f>
        <v>0</v>
      </c>
      <c r="I32" s="190">
        <f t="shared" ref="I32:I35" si="7">H32*1.08</f>
        <v>0</v>
      </c>
      <c r="L32" s="90"/>
    </row>
    <row r="33" spans="1:12" s="82" customFormat="1">
      <c r="A33" s="7">
        <v>3</v>
      </c>
      <c r="B33" s="5" t="s">
        <v>35</v>
      </c>
      <c r="C33" s="5" t="s">
        <v>34</v>
      </c>
      <c r="D33" s="83" t="s">
        <v>182</v>
      </c>
      <c r="E33" s="2">
        <v>25</v>
      </c>
      <c r="F33" s="121"/>
      <c r="G33" s="83">
        <v>8</v>
      </c>
      <c r="H33" s="190">
        <f t="shared" si="6"/>
        <v>0</v>
      </c>
      <c r="I33" s="190">
        <f t="shared" si="7"/>
        <v>0</v>
      </c>
      <c r="L33" s="90"/>
    </row>
    <row r="34" spans="1:12" s="82" customFormat="1">
      <c r="A34" s="83"/>
      <c r="B34" s="83" t="s">
        <v>171</v>
      </c>
      <c r="C34" s="67" t="s">
        <v>36</v>
      </c>
      <c r="D34" s="83" t="s">
        <v>182</v>
      </c>
      <c r="E34" s="83">
        <v>10</v>
      </c>
      <c r="F34" s="121"/>
      <c r="G34" s="83">
        <v>8</v>
      </c>
      <c r="H34" s="190">
        <f t="shared" si="6"/>
        <v>0</v>
      </c>
      <c r="I34" s="190">
        <f t="shared" si="7"/>
        <v>0</v>
      </c>
      <c r="L34" s="90"/>
    </row>
    <row r="35" spans="1:12" ht="15" thickBot="1">
      <c r="A35" s="70">
        <v>4</v>
      </c>
      <c r="B35" s="71" t="s">
        <v>130</v>
      </c>
      <c r="C35" s="71" t="s">
        <v>131</v>
      </c>
      <c r="D35" s="70" t="s">
        <v>180</v>
      </c>
      <c r="E35" s="70">
        <v>16</v>
      </c>
      <c r="F35" s="122"/>
      <c r="G35" s="70">
        <v>8</v>
      </c>
      <c r="H35" s="190">
        <f t="shared" si="6"/>
        <v>0</v>
      </c>
      <c r="I35" s="190">
        <f t="shared" si="7"/>
        <v>0</v>
      </c>
      <c r="L35" s="90"/>
    </row>
    <row r="36" spans="1:12" ht="15.75" thickBot="1">
      <c r="A36" s="72"/>
      <c r="B36" s="117" t="s">
        <v>40</v>
      </c>
      <c r="C36" s="117"/>
      <c r="D36" s="117"/>
      <c r="E36" s="117"/>
      <c r="F36" s="118"/>
      <c r="G36" s="118">
        <v>8</v>
      </c>
      <c r="H36" s="191">
        <f>SUM(H31:H35)</f>
        <v>0</v>
      </c>
      <c r="I36" s="192">
        <f>SUM(I31:I35)</f>
        <v>0</v>
      </c>
      <c r="L36" s="90"/>
    </row>
    <row r="37" spans="1:12">
      <c r="A37" s="76"/>
      <c r="B37" s="264" t="s">
        <v>41</v>
      </c>
      <c r="C37" s="265"/>
      <c r="D37" s="265"/>
      <c r="E37" s="265"/>
      <c r="F37" s="265"/>
      <c r="G37" s="265"/>
      <c r="H37" s="265"/>
      <c r="I37" s="266"/>
      <c r="L37" s="90"/>
    </row>
    <row r="38" spans="1:12">
      <c r="A38" s="2">
        <v>1</v>
      </c>
      <c r="B38" s="7" t="s">
        <v>44</v>
      </c>
      <c r="C38" s="2" t="s">
        <v>45</v>
      </c>
      <c r="D38" s="83" t="s">
        <v>184</v>
      </c>
      <c r="E38" s="83">
        <v>3</v>
      </c>
      <c r="F38" s="121"/>
      <c r="G38" s="83">
        <v>8</v>
      </c>
      <c r="H38" s="190">
        <f>F38*E38</f>
        <v>0</v>
      </c>
      <c r="I38" s="190">
        <f>H38*1.08</f>
        <v>0</v>
      </c>
      <c r="L38" s="90"/>
    </row>
    <row r="39" spans="1:12" ht="15" thickBot="1">
      <c r="A39" s="2"/>
      <c r="B39" s="2"/>
      <c r="C39" s="2" t="s">
        <v>46</v>
      </c>
      <c r="D39" s="83" t="s">
        <v>184</v>
      </c>
      <c r="E39" s="83">
        <v>700</v>
      </c>
      <c r="F39" s="121"/>
      <c r="G39" s="83">
        <v>8</v>
      </c>
      <c r="H39" s="190">
        <f>F39*E39</f>
        <v>0</v>
      </c>
      <c r="I39" s="190">
        <f>H39*1.08</f>
        <v>0</v>
      </c>
      <c r="L39" s="90"/>
    </row>
    <row r="40" spans="1:12" ht="15" thickBot="1">
      <c r="A40" s="59"/>
      <c r="B40" s="119" t="s">
        <v>47</v>
      </c>
      <c r="C40" s="120"/>
      <c r="D40" s="120"/>
      <c r="E40" s="120"/>
      <c r="F40" s="118"/>
      <c r="G40" s="118">
        <v>8</v>
      </c>
      <c r="H40" s="191">
        <f>SUM(H38:H39)</f>
        <v>0</v>
      </c>
      <c r="I40" s="192">
        <f>SUM(I38:I39)</f>
        <v>0</v>
      </c>
      <c r="L40" s="90"/>
    </row>
    <row r="41" spans="1:12">
      <c r="A41" s="76"/>
      <c r="B41" s="264" t="s">
        <v>48</v>
      </c>
      <c r="C41" s="265"/>
      <c r="D41" s="265"/>
      <c r="E41" s="265"/>
      <c r="F41" s="265"/>
      <c r="G41" s="265"/>
      <c r="H41" s="265"/>
      <c r="I41" s="266"/>
      <c r="L41" s="90"/>
    </row>
    <row r="42" spans="1:12">
      <c r="A42" s="2">
        <v>1</v>
      </c>
      <c r="B42" s="2"/>
      <c r="C42" s="83" t="s">
        <v>163</v>
      </c>
      <c r="D42" s="83" t="s">
        <v>182</v>
      </c>
      <c r="E42" s="2">
        <v>1</v>
      </c>
      <c r="F42" s="121"/>
      <c r="G42" s="83">
        <v>8</v>
      </c>
      <c r="H42" s="190">
        <f>F42*E42</f>
        <v>0</v>
      </c>
      <c r="I42" s="190">
        <f>H42*1.08</f>
        <v>0</v>
      </c>
      <c r="L42" s="90"/>
    </row>
    <row r="43" spans="1:12" ht="15" thickBot="1">
      <c r="A43" s="8"/>
      <c r="B43" s="8"/>
      <c r="C43" s="70" t="s">
        <v>164</v>
      </c>
      <c r="D43" s="70" t="s">
        <v>182</v>
      </c>
      <c r="E43" s="8">
        <v>1</v>
      </c>
      <c r="F43" s="122"/>
      <c r="G43" s="70">
        <v>8</v>
      </c>
      <c r="H43" s="194">
        <f>F43*E43</f>
        <v>0</v>
      </c>
      <c r="I43" s="190">
        <f>H43*1.08</f>
        <v>0</v>
      </c>
      <c r="L43" s="90"/>
    </row>
    <row r="44" spans="1:12">
      <c r="A44" s="208"/>
      <c r="B44" s="209" t="s">
        <v>51</v>
      </c>
      <c r="C44" s="209"/>
      <c r="D44" s="209"/>
      <c r="E44" s="210"/>
      <c r="F44" s="210"/>
      <c r="G44" s="210">
        <v>8</v>
      </c>
      <c r="H44" s="211">
        <f>SUM(H42:H43)</f>
        <v>0</v>
      </c>
      <c r="I44" s="212">
        <f>SUM(I42:I43)</f>
        <v>0</v>
      </c>
      <c r="L44" s="90"/>
    </row>
    <row r="45" spans="1:12" s="82" customFormat="1">
      <c r="A45" s="84"/>
      <c r="B45" s="252" t="s">
        <v>165</v>
      </c>
      <c r="C45" s="253"/>
      <c r="D45" s="253"/>
      <c r="E45" s="253"/>
      <c r="F45" s="253"/>
      <c r="G45" s="253"/>
      <c r="H45" s="253"/>
      <c r="I45" s="254"/>
      <c r="L45" s="90"/>
    </row>
    <row r="46" spans="1:12" s="82" customFormat="1">
      <c r="A46" s="84">
        <v>1</v>
      </c>
      <c r="B46" s="217" t="s">
        <v>166</v>
      </c>
      <c r="C46" s="217" t="s">
        <v>167</v>
      </c>
      <c r="D46" s="217" t="s">
        <v>182</v>
      </c>
      <c r="E46" s="218">
        <v>20</v>
      </c>
      <c r="F46" s="219"/>
      <c r="G46" s="218">
        <v>23</v>
      </c>
      <c r="H46" s="220">
        <f>E46*F46</f>
        <v>0</v>
      </c>
      <c r="I46" s="220">
        <f>H46*1.23</f>
        <v>0</v>
      </c>
      <c r="L46" s="90"/>
    </row>
    <row r="47" spans="1:12" s="82" customFormat="1">
      <c r="A47" s="84">
        <v>2</v>
      </c>
      <c r="B47" s="217"/>
      <c r="C47" s="217" t="s">
        <v>168</v>
      </c>
      <c r="D47" s="217" t="s">
        <v>182</v>
      </c>
      <c r="E47" s="218">
        <v>10</v>
      </c>
      <c r="F47" s="219"/>
      <c r="G47" s="218">
        <v>23</v>
      </c>
      <c r="H47" s="220">
        <f>E47*F47</f>
        <v>0</v>
      </c>
      <c r="I47" s="220">
        <f>H47*1.23</f>
        <v>0</v>
      </c>
      <c r="L47" s="90"/>
    </row>
    <row r="48" spans="1:12" s="82" customFormat="1" ht="15" thickBot="1">
      <c r="A48" s="205"/>
      <c r="B48" s="206"/>
      <c r="C48" s="206"/>
      <c r="D48" s="206"/>
      <c r="E48" s="207"/>
      <c r="F48" s="213"/>
      <c r="G48" s="214">
        <v>23</v>
      </c>
      <c r="H48" s="215">
        <f>SUM(H46:H47)</f>
        <v>0</v>
      </c>
      <c r="I48" s="216">
        <f>SUM(I46:I47)</f>
        <v>0</v>
      </c>
      <c r="L48" s="90"/>
    </row>
    <row r="49" spans="1:9" ht="15.75" thickBot="1">
      <c r="A49" s="107"/>
      <c r="B49" s="108" t="s">
        <v>52</v>
      </c>
      <c r="C49" s="109"/>
      <c r="D49" s="109"/>
      <c r="E49" s="110"/>
      <c r="F49" s="105"/>
      <c r="G49" s="74"/>
      <c r="H49" s="195">
        <f>H14+H29+H36+H40+H44+H48</f>
        <v>0</v>
      </c>
      <c r="I49" s="195">
        <f>I14+I29+I36+I40+I44+I48</f>
        <v>0</v>
      </c>
    </row>
    <row r="51" spans="1:9">
      <c r="A51" s="82" t="s">
        <v>144</v>
      </c>
      <c r="B51" s="82"/>
      <c r="C51" s="82"/>
      <c r="D51" s="82"/>
      <c r="E51" s="82"/>
      <c r="F51" s="82"/>
      <c r="G51" s="82"/>
      <c r="H51" s="82"/>
      <c r="I51" s="82"/>
    </row>
    <row r="52" spans="1:9">
      <c r="A52" s="82" t="s">
        <v>140</v>
      </c>
      <c r="B52" s="82"/>
      <c r="C52" s="82"/>
      <c r="D52" s="82"/>
      <c r="E52" s="82"/>
      <c r="F52" s="82"/>
      <c r="G52" s="82"/>
      <c r="H52" s="82"/>
      <c r="I52" s="82"/>
    </row>
    <row r="53" spans="1:9">
      <c r="A53" s="82"/>
      <c r="B53" s="82"/>
      <c r="C53" s="82"/>
      <c r="D53" s="82"/>
      <c r="E53" s="82"/>
      <c r="F53" s="82"/>
      <c r="G53" s="82"/>
      <c r="H53" s="82"/>
      <c r="I53" s="82"/>
    </row>
    <row r="54" spans="1:9">
      <c r="A54" s="82"/>
      <c r="B54" s="82"/>
      <c r="C54" s="82"/>
      <c r="D54" s="82"/>
      <c r="E54" s="82"/>
      <c r="F54" s="82"/>
      <c r="G54" s="82"/>
      <c r="H54" s="82"/>
      <c r="I54" s="82"/>
    </row>
    <row r="55" spans="1:9">
      <c r="A55" s="82" t="s">
        <v>141</v>
      </c>
      <c r="B55" s="82"/>
      <c r="C55" s="82"/>
      <c r="D55" s="82"/>
      <c r="E55" s="82"/>
      <c r="F55" s="82"/>
      <c r="G55" s="82"/>
      <c r="H55" s="82" t="s">
        <v>142</v>
      </c>
      <c r="I55" s="82"/>
    </row>
    <row r="56" spans="1:9">
      <c r="A56" s="82" t="s">
        <v>143</v>
      </c>
      <c r="B56" s="82"/>
      <c r="C56" s="82"/>
      <c r="D56" s="82"/>
      <c r="E56" s="82"/>
      <c r="F56" s="82"/>
      <c r="G56" s="82"/>
      <c r="H56" s="82" t="s">
        <v>143</v>
      </c>
      <c r="I56" s="82"/>
    </row>
    <row r="57" spans="1:9">
      <c r="A57" s="1"/>
      <c r="B57" s="1"/>
      <c r="C57" s="1"/>
      <c r="D57" s="1"/>
      <c r="E57" s="1"/>
    </row>
    <row r="59" spans="1:9">
      <c r="D59" s="82"/>
    </row>
  </sheetData>
  <mergeCells count="6">
    <mergeCell ref="B45:I45"/>
    <mergeCell ref="B6:I6"/>
    <mergeCell ref="B15:I15"/>
    <mergeCell ref="B30:I30"/>
    <mergeCell ref="B37:I37"/>
    <mergeCell ref="B41:I41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L60"/>
  <sheetViews>
    <sheetView topLeftCell="A16" workbookViewId="0">
      <selection activeCell="I49" sqref="I49"/>
    </sheetView>
  </sheetViews>
  <sheetFormatPr defaultRowHeight="14.25"/>
  <cols>
    <col min="1" max="1" width="5.625" customWidth="1"/>
    <col min="2" max="2" width="17" customWidth="1"/>
    <col min="3" max="3" width="12.5" customWidth="1"/>
    <col min="4" max="4" width="7.625" customWidth="1"/>
    <col min="6" max="6" width="11.875" customWidth="1"/>
    <col min="7" max="7" width="9.375" customWidth="1"/>
    <col min="8" max="8" width="11.75" customWidth="1"/>
    <col min="9" max="9" width="18.375" customWidth="1"/>
  </cols>
  <sheetData>
    <row r="2" spans="1:9" ht="15">
      <c r="A2" s="15" t="s">
        <v>53</v>
      </c>
      <c r="B2" s="15"/>
      <c r="C2" s="13"/>
      <c r="D2" s="13"/>
      <c r="E2" s="13"/>
      <c r="F2" s="13"/>
      <c r="G2" s="13"/>
      <c r="H2" s="13"/>
      <c r="I2" s="13"/>
    </row>
    <row r="3" spans="1:9" ht="15">
      <c r="A3" s="15" t="s">
        <v>54</v>
      </c>
      <c r="B3" s="15"/>
      <c r="C3" s="13"/>
      <c r="D3" s="13"/>
      <c r="E3" s="13"/>
      <c r="F3" s="13"/>
      <c r="G3" s="13"/>
      <c r="H3" s="13"/>
      <c r="I3" s="13"/>
    </row>
    <row r="5" spans="1:9" ht="60">
      <c r="A5" s="115" t="s">
        <v>1</v>
      </c>
      <c r="B5" s="115" t="s">
        <v>2</v>
      </c>
      <c r="C5" s="115" t="s">
        <v>3</v>
      </c>
      <c r="D5" s="115" t="s">
        <v>4</v>
      </c>
      <c r="E5" s="115" t="s">
        <v>5</v>
      </c>
      <c r="F5" s="106" t="s">
        <v>135</v>
      </c>
      <c r="G5" s="106" t="s">
        <v>136</v>
      </c>
      <c r="H5" s="106" t="s">
        <v>137</v>
      </c>
      <c r="I5" s="106" t="s">
        <v>138</v>
      </c>
    </row>
    <row r="6" spans="1:9" ht="15">
      <c r="A6" s="14"/>
      <c r="B6" s="255" t="s">
        <v>6</v>
      </c>
      <c r="C6" s="256"/>
      <c r="D6" s="256"/>
      <c r="E6" s="256"/>
      <c r="F6" s="256"/>
      <c r="G6" s="256"/>
      <c r="H6" s="256"/>
      <c r="I6" s="257"/>
    </row>
    <row r="7" spans="1:9" ht="57">
      <c r="A7" s="83">
        <v>1</v>
      </c>
      <c r="B7" s="98" t="s">
        <v>126</v>
      </c>
      <c r="C7" s="14" t="s">
        <v>7</v>
      </c>
      <c r="D7" s="83" t="s">
        <v>181</v>
      </c>
      <c r="E7" s="14">
        <v>101</v>
      </c>
      <c r="F7" s="121"/>
      <c r="G7" s="14">
        <v>8</v>
      </c>
      <c r="H7" s="190">
        <f>F7*E7</f>
        <v>0</v>
      </c>
      <c r="I7" s="190">
        <f>H7*1.08</f>
        <v>0</v>
      </c>
    </row>
    <row r="8" spans="1:9">
      <c r="A8" s="83">
        <v>2</v>
      </c>
      <c r="B8" s="98" t="s">
        <v>153</v>
      </c>
      <c r="C8" s="14" t="s">
        <v>7</v>
      </c>
      <c r="D8" s="83" t="s">
        <v>181</v>
      </c>
      <c r="E8" s="14">
        <v>136</v>
      </c>
      <c r="F8" s="121"/>
      <c r="G8" s="83">
        <v>8</v>
      </c>
      <c r="H8" s="190">
        <f t="shared" ref="H8:H13" si="0">F8*E8</f>
        <v>0</v>
      </c>
      <c r="I8" s="190">
        <f t="shared" ref="I8:I13" si="1">H8*1.08</f>
        <v>0</v>
      </c>
    </row>
    <row r="9" spans="1:9" s="13" customFormat="1" ht="42.75">
      <c r="A9" s="83">
        <v>3</v>
      </c>
      <c r="B9" s="98" t="s">
        <v>169</v>
      </c>
      <c r="C9" s="14" t="s">
        <v>7</v>
      </c>
      <c r="D9" s="83" t="s">
        <v>181</v>
      </c>
      <c r="E9" s="14">
        <v>3586</v>
      </c>
      <c r="F9" s="121"/>
      <c r="G9" s="83">
        <v>8</v>
      </c>
      <c r="H9" s="190">
        <f t="shared" si="0"/>
        <v>0</v>
      </c>
      <c r="I9" s="190">
        <f t="shared" si="1"/>
        <v>0</v>
      </c>
    </row>
    <row r="10" spans="1:9" ht="28.5">
      <c r="A10" s="83">
        <v>4</v>
      </c>
      <c r="B10" s="98" t="s">
        <v>127</v>
      </c>
      <c r="C10" s="14" t="s">
        <v>7</v>
      </c>
      <c r="D10" s="83" t="s">
        <v>181</v>
      </c>
      <c r="E10" s="14">
        <v>797</v>
      </c>
      <c r="F10" s="121"/>
      <c r="G10" s="83">
        <v>8</v>
      </c>
      <c r="H10" s="190">
        <f t="shared" si="0"/>
        <v>0</v>
      </c>
      <c r="I10" s="190">
        <f t="shared" si="1"/>
        <v>0</v>
      </c>
    </row>
    <row r="11" spans="1:9" ht="42.75">
      <c r="A11" s="83">
        <v>5</v>
      </c>
      <c r="B11" s="98" t="s">
        <v>125</v>
      </c>
      <c r="C11" s="14" t="s">
        <v>7</v>
      </c>
      <c r="D11" s="83" t="s">
        <v>181</v>
      </c>
      <c r="E11" s="14">
        <v>119</v>
      </c>
      <c r="F11" s="121"/>
      <c r="G11" s="83">
        <v>8</v>
      </c>
      <c r="H11" s="190">
        <f t="shared" si="0"/>
        <v>0</v>
      </c>
      <c r="I11" s="190">
        <f t="shared" si="1"/>
        <v>0</v>
      </c>
    </row>
    <row r="12" spans="1:9">
      <c r="A12" s="14">
        <v>6</v>
      </c>
      <c r="B12" s="16" t="s">
        <v>8</v>
      </c>
      <c r="C12" s="14" t="s">
        <v>8</v>
      </c>
      <c r="D12" s="83" t="s">
        <v>181</v>
      </c>
      <c r="E12" s="14">
        <v>4600.3999999999996</v>
      </c>
      <c r="F12" s="121"/>
      <c r="G12" s="83">
        <v>8</v>
      </c>
      <c r="H12" s="190">
        <f t="shared" si="0"/>
        <v>0</v>
      </c>
      <c r="I12" s="190">
        <f t="shared" si="1"/>
        <v>0</v>
      </c>
    </row>
    <row r="13" spans="1:9" ht="15" thickBot="1">
      <c r="A13" s="18">
        <v>7</v>
      </c>
      <c r="B13" s="19" t="s">
        <v>55</v>
      </c>
      <c r="C13" s="18" t="s">
        <v>10</v>
      </c>
      <c r="D13" s="70" t="s">
        <v>182</v>
      </c>
      <c r="E13" s="18">
        <v>10</v>
      </c>
      <c r="F13" s="122"/>
      <c r="G13" s="83">
        <v>8</v>
      </c>
      <c r="H13" s="190">
        <f t="shared" si="0"/>
        <v>0</v>
      </c>
      <c r="I13" s="190">
        <f t="shared" si="1"/>
        <v>0</v>
      </c>
    </row>
    <row r="14" spans="1:9" ht="15.75" thickBot="1">
      <c r="A14" s="20"/>
      <c r="B14" s="126" t="s">
        <v>11</v>
      </c>
      <c r="C14" s="126"/>
      <c r="D14" s="126"/>
      <c r="E14" s="126"/>
      <c r="F14" s="126"/>
      <c r="G14" s="126">
        <v>8</v>
      </c>
      <c r="H14" s="127">
        <f>SUM(H7:H13)</f>
        <v>0</v>
      </c>
      <c r="I14" s="127">
        <f>SUM(I7:I13)</f>
        <v>0</v>
      </c>
    </row>
    <row r="15" spans="1:9" ht="15">
      <c r="A15" s="22"/>
      <c r="B15" s="261" t="s">
        <v>12</v>
      </c>
      <c r="C15" s="262"/>
      <c r="D15" s="262"/>
      <c r="E15" s="262"/>
      <c r="F15" s="262"/>
      <c r="G15" s="262"/>
      <c r="H15" s="262"/>
      <c r="I15" s="263"/>
    </row>
    <row r="16" spans="1:9">
      <c r="A16" s="14">
        <v>1</v>
      </c>
      <c r="B16" s="16" t="s">
        <v>13</v>
      </c>
      <c r="C16" s="14" t="s">
        <v>15</v>
      </c>
      <c r="D16" s="83" t="s">
        <v>157</v>
      </c>
      <c r="E16" s="14">
        <v>44.46</v>
      </c>
      <c r="F16" s="121"/>
      <c r="G16" s="14">
        <v>8</v>
      </c>
      <c r="H16" s="190">
        <f>E16*F16</f>
        <v>0</v>
      </c>
      <c r="I16" s="190">
        <f>H16*1.08</f>
        <v>0</v>
      </c>
    </row>
    <row r="17" spans="1:9">
      <c r="A17" s="14"/>
      <c r="B17" s="83"/>
      <c r="C17" s="83" t="s">
        <v>156</v>
      </c>
      <c r="D17" s="83" t="s">
        <v>182</v>
      </c>
      <c r="E17" s="14">
        <v>24</v>
      </c>
      <c r="F17" s="121"/>
      <c r="G17" s="83">
        <v>8</v>
      </c>
      <c r="H17" s="190">
        <f t="shared" ref="H17:H20" si="2">E17*F17</f>
        <v>0</v>
      </c>
      <c r="I17" s="190">
        <f t="shared" ref="I17:I25" si="3">H17*1.08</f>
        <v>0</v>
      </c>
    </row>
    <row r="18" spans="1:9">
      <c r="A18" s="14"/>
      <c r="B18" s="14"/>
      <c r="C18" s="83" t="s">
        <v>155</v>
      </c>
      <c r="D18" s="83" t="s">
        <v>157</v>
      </c>
      <c r="E18" s="14">
        <v>44.46</v>
      </c>
      <c r="F18" s="121"/>
      <c r="G18" s="83">
        <v>8</v>
      </c>
      <c r="H18" s="190">
        <f t="shared" si="2"/>
        <v>0</v>
      </c>
      <c r="I18" s="190">
        <f t="shared" si="3"/>
        <v>0</v>
      </c>
    </row>
    <row r="19" spans="1:9">
      <c r="A19" s="14"/>
      <c r="B19" s="14"/>
      <c r="C19" s="14" t="s">
        <v>14</v>
      </c>
      <c r="D19" s="83" t="s">
        <v>181</v>
      </c>
      <c r="E19" s="14">
        <v>21</v>
      </c>
      <c r="F19" s="121"/>
      <c r="G19" s="83">
        <v>8</v>
      </c>
      <c r="H19" s="190">
        <f t="shared" si="2"/>
        <v>0</v>
      </c>
      <c r="I19" s="190">
        <f t="shared" si="3"/>
        <v>0</v>
      </c>
    </row>
    <row r="20" spans="1:9" s="82" customFormat="1">
      <c r="A20" s="14"/>
      <c r="B20" s="14"/>
      <c r="C20" s="14" t="s">
        <v>16</v>
      </c>
      <c r="D20" s="83" t="s">
        <v>158</v>
      </c>
      <c r="E20" s="14">
        <v>44.91</v>
      </c>
      <c r="F20" s="121"/>
      <c r="G20" s="83">
        <v>8</v>
      </c>
      <c r="H20" s="190">
        <f t="shared" si="2"/>
        <v>0</v>
      </c>
      <c r="I20" s="190">
        <f t="shared" si="3"/>
        <v>0</v>
      </c>
    </row>
    <row r="21" spans="1:9" s="82" customFormat="1" ht="15">
      <c r="A21" s="83"/>
      <c r="B21" s="66" t="s">
        <v>56</v>
      </c>
      <c r="C21" s="99"/>
      <c r="D21" s="100" t="s">
        <v>128</v>
      </c>
      <c r="E21" s="99">
        <v>6.47</v>
      </c>
      <c r="F21" s="99"/>
      <c r="G21" s="83"/>
      <c r="H21" s="193">
        <f>SUM(H16:H20)</f>
        <v>0</v>
      </c>
      <c r="I21" s="193">
        <f>SUM(I16:I20)</f>
        <v>0</v>
      </c>
    </row>
    <row r="22" spans="1:9">
      <c r="A22" s="14">
        <v>2</v>
      </c>
      <c r="B22" s="14" t="s">
        <v>24</v>
      </c>
      <c r="C22" s="83" t="s">
        <v>159</v>
      </c>
      <c r="D22" s="83" t="s">
        <v>18</v>
      </c>
      <c r="E22" s="14">
        <v>51.37</v>
      </c>
      <c r="F22" s="121"/>
      <c r="G22" s="83">
        <v>8</v>
      </c>
      <c r="H22" s="190">
        <f>F22*E22</f>
        <v>0</v>
      </c>
      <c r="I22" s="190">
        <f t="shared" si="3"/>
        <v>0</v>
      </c>
    </row>
    <row r="23" spans="1:9">
      <c r="A23" s="14">
        <v>3</v>
      </c>
      <c r="B23" s="14" t="s">
        <v>25</v>
      </c>
      <c r="C23" s="83" t="s">
        <v>160</v>
      </c>
      <c r="D23" s="83" t="s">
        <v>18</v>
      </c>
      <c r="E23" s="14">
        <v>23.43</v>
      </c>
      <c r="F23" s="121"/>
      <c r="G23" s="83">
        <v>8</v>
      </c>
      <c r="H23" s="190">
        <f t="shared" ref="H23:H25" si="4">F23*E23</f>
        <v>0</v>
      </c>
      <c r="I23" s="190">
        <f t="shared" si="3"/>
        <v>0</v>
      </c>
    </row>
    <row r="24" spans="1:9">
      <c r="A24" s="14">
        <v>4</v>
      </c>
      <c r="B24" s="14" t="s">
        <v>59</v>
      </c>
      <c r="C24" s="83" t="s">
        <v>161</v>
      </c>
      <c r="D24" s="83" t="s">
        <v>18</v>
      </c>
      <c r="E24" s="14">
        <v>5.13</v>
      </c>
      <c r="F24" s="121"/>
      <c r="G24" s="83">
        <v>8</v>
      </c>
      <c r="H24" s="190">
        <f t="shared" si="4"/>
        <v>0</v>
      </c>
      <c r="I24" s="190">
        <f t="shared" si="3"/>
        <v>0</v>
      </c>
    </row>
    <row r="25" spans="1:9" ht="15" thickBot="1">
      <c r="A25" s="18">
        <v>5</v>
      </c>
      <c r="B25" s="18" t="s">
        <v>27</v>
      </c>
      <c r="C25" s="70" t="s">
        <v>170</v>
      </c>
      <c r="D25" s="70" t="s">
        <v>18</v>
      </c>
      <c r="E25" s="18">
        <v>6.47</v>
      </c>
      <c r="F25" s="122"/>
      <c r="G25" s="83">
        <v>8</v>
      </c>
      <c r="H25" s="190">
        <f t="shared" si="4"/>
        <v>0</v>
      </c>
      <c r="I25" s="190">
        <f t="shared" si="3"/>
        <v>0</v>
      </c>
    </row>
    <row r="26" spans="1:9" ht="15.75" thickBot="1">
      <c r="A26" s="136"/>
      <c r="B26" s="137" t="s">
        <v>28</v>
      </c>
      <c r="C26" s="117"/>
      <c r="D26" s="117"/>
      <c r="E26" s="117"/>
      <c r="F26" s="129"/>
      <c r="G26" s="126">
        <v>8</v>
      </c>
      <c r="H26" s="127">
        <f>SUM(H21:H25)</f>
        <v>0</v>
      </c>
      <c r="I26" s="127">
        <f>SUM(I21:I25)</f>
        <v>0</v>
      </c>
    </row>
    <row r="27" spans="1:9" ht="15">
      <c r="A27" s="21"/>
      <c r="B27" s="261" t="s">
        <v>29</v>
      </c>
      <c r="C27" s="262"/>
      <c r="D27" s="262"/>
      <c r="E27" s="262"/>
      <c r="F27" s="262"/>
      <c r="G27" s="262"/>
      <c r="H27" s="262"/>
      <c r="I27" s="263"/>
    </row>
    <row r="28" spans="1:9">
      <c r="A28" s="17">
        <v>1</v>
      </c>
      <c r="B28" s="16" t="s">
        <v>32</v>
      </c>
      <c r="C28" s="16" t="s">
        <v>33</v>
      </c>
      <c r="D28" s="83" t="s">
        <v>183</v>
      </c>
      <c r="E28" s="14">
        <v>10</v>
      </c>
      <c r="F28" s="121"/>
      <c r="G28" s="14">
        <v>8</v>
      </c>
      <c r="H28" s="190">
        <f>F28*E28</f>
        <v>0</v>
      </c>
      <c r="I28" s="190">
        <f>H28*1.08</f>
        <v>0</v>
      </c>
    </row>
    <row r="29" spans="1:9">
      <c r="A29" s="17">
        <v>2</v>
      </c>
      <c r="B29" s="16" t="s">
        <v>35</v>
      </c>
      <c r="C29" s="16" t="s">
        <v>34</v>
      </c>
      <c r="D29" s="83" t="s">
        <v>182</v>
      </c>
      <c r="E29" s="14">
        <v>50</v>
      </c>
      <c r="F29" s="121"/>
      <c r="G29" s="83">
        <v>8</v>
      </c>
      <c r="H29" s="190">
        <f t="shared" ref="H29:H31" si="5">F29*E29</f>
        <v>0</v>
      </c>
      <c r="I29" s="190">
        <f t="shared" ref="I29:I31" si="6">H29*1.08</f>
        <v>0</v>
      </c>
    </row>
    <row r="30" spans="1:9" s="82" customFormat="1">
      <c r="A30" s="18"/>
      <c r="B30" s="70" t="s">
        <v>171</v>
      </c>
      <c r="C30" s="19" t="s">
        <v>36</v>
      </c>
      <c r="D30" s="70" t="s">
        <v>182</v>
      </c>
      <c r="E30" s="18">
        <v>6</v>
      </c>
      <c r="F30" s="122"/>
      <c r="G30" s="70">
        <v>8</v>
      </c>
      <c r="H30" s="194">
        <f t="shared" si="5"/>
        <v>0</v>
      </c>
      <c r="I30" s="194">
        <f t="shared" si="6"/>
        <v>0</v>
      </c>
    </row>
    <row r="31" spans="1:9" ht="15" thickBot="1">
      <c r="A31" s="221">
        <v>3</v>
      </c>
      <c r="B31" s="96" t="s">
        <v>130</v>
      </c>
      <c r="C31" s="222" t="s">
        <v>131</v>
      </c>
      <c r="D31" s="96" t="s">
        <v>180</v>
      </c>
      <c r="E31" s="96">
        <v>20</v>
      </c>
      <c r="F31" s="181"/>
      <c r="G31" s="96">
        <v>8</v>
      </c>
      <c r="H31" s="223">
        <f t="shared" si="5"/>
        <v>0</v>
      </c>
      <c r="I31" s="223">
        <f t="shared" si="6"/>
        <v>0</v>
      </c>
    </row>
    <row r="32" spans="1:9" ht="15.75" thickBot="1">
      <c r="A32" s="136"/>
      <c r="B32" s="137" t="s">
        <v>40</v>
      </c>
      <c r="C32" s="117"/>
      <c r="D32" s="117"/>
      <c r="E32" s="117"/>
      <c r="F32" s="134"/>
      <c r="G32" s="135">
        <v>8</v>
      </c>
      <c r="H32" s="142">
        <f>SUM(H28:H31)</f>
        <v>0</v>
      </c>
      <c r="I32" s="142">
        <f>SUM(I28:I31)</f>
        <v>0</v>
      </c>
    </row>
    <row r="33" spans="1:12">
      <c r="A33" s="14"/>
      <c r="B33" s="264" t="s">
        <v>41</v>
      </c>
      <c r="C33" s="265"/>
      <c r="D33" s="265"/>
      <c r="E33" s="265"/>
      <c r="F33" s="265"/>
      <c r="G33" s="265"/>
      <c r="H33" s="265"/>
      <c r="I33" s="266"/>
    </row>
    <row r="34" spans="1:12">
      <c r="A34" s="14">
        <v>1</v>
      </c>
      <c r="B34" s="17" t="s">
        <v>44</v>
      </c>
      <c r="C34" s="14" t="s">
        <v>63</v>
      </c>
      <c r="D34" s="83" t="s">
        <v>184</v>
      </c>
      <c r="E34" s="83">
        <v>2</v>
      </c>
      <c r="F34" s="121"/>
      <c r="G34" s="83">
        <v>8</v>
      </c>
      <c r="H34" s="190">
        <f>F34*E34</f>
        <v>0</v>
      </c>
      <c r="I34" s="190">
        <f>H34*1.08</f>
        <v>0</v>
      </c>
    </row>
    <row r="35" spans="1:12" ht="15" thickBot="1">
      <c r="A35" s="18"/>
      <c r="B35" s="18"/>
      <c r="C35" s="18" t="s">
        <v>64</v>
      </c>
      <c r="D35" s="70" t="s">
        <v>184</v>
      </c>
      <c r="E35" s="70">
        <v>6</v>
      </c>
      <c r="F35" s="122"/>
      <c r="G35" s="70">
        <v>8</v>
      </c>
      <c r="H35" s="190">
        <f>F35*E35</f>
        <v>0</v>
      </c>
      <c r="I35" s="190">
        <f>H35*1.08</f>
        <v>0</v>
      </c>
    </row>
    <row r="36" spans="1:12" ht="15.75" thickBot="1">
      <c r="A36" s="23"/>
      <c r="B36" s="154" t="s">
        <v>47</v>
      </c>
      <c r="C36" s="146"/>
      <c r="D36" s="147"/>
      <c r="E36" s="148"/>
      <c r="F36" s="149"/>
      <c r="G36" s="150">
        <v>8</v>
      </c>
      <c r="H36" s="151">
        <f>SUM(H34:H35)</f>
        <v>0</v>
      </c>
      <c r="I36" s="152">
        <f>SUM(I34:I35)</f>
        <v>0</v>
      </c>
    </row>
    <row r="37" spans="1:12">
      <c r="A37" s="14"/>
      <c r="B37" s="264" t="s">
        <v>48</v>
      </c>
      <c r="C37" s="265"/>
      <c r="D37" s="265"/>
      <c r="E37" s="265"/>
      <c r="F37" s="265"/>
      <c r="G37" s="265"/>
      <c r="H37" s="265"/>
      <c r="I37" s="266"/>
    </row>
    <row r="38" spans="1:12">
      <c r="A38" s="14">
        <v>1</v>
      </c>
      <c r="B38" s="14"/>
      <c r="C38" s="83" t="s">
        <v>163</v>
      </c>
      <c r="D38" s="83" t="s">
        <v>182</v>
      </c>
      <c r="E38" s="14">
        <v>1</v>
      </c>
      <c r="F38" s="121"/>
      <c r="G38" s="14">
        <v>8</v>
      </c>
      <c r="H38" s="190">
        <f>F38*E38</f>
        <v>0</v>
      </c>
      <c r="I38" s="190">
        <f>H38*1.08</f>
        <v>0</v>
      </c>
    </row>
    <row r="39" spans="1:12" ht="15" thickBot="1">
      <c r="A39" s="18"/>
      <c r="B39" s="18"/>
      <c r="C39" s="70" t="s">
        <v>164</v>
      </c>
      <c r="D39" s="70" t="s">
        <v>182</v>
      </c>
      <c r="E39" s="18">
        <v>1</v>
      </c>
      <c r="F39" s="122"/>
      <c r="G39" s="70">
        <v>8</v>
      </c>
      <c r="H39" s="190">
        <f>F39*E39</f>
        <v>0</v>
      </c>
      <c r="I39" s="190">
        <f>H39*1.08</f>
        <v>0</v>
      </c>
    </row>
    <row r="40" spans="1:12" s="82" customFormat="1" ht="15.75" thickBot="1">
      <c r="A40" s="23"/>
      <c r="B40" s="120" t="s">
        <v>51</v>
      </c>
      <c r="C40" s="120"/>
      <c r="D40" s="138"/>
      <c r="E40" s="139"/>
      <c r="F40" s="140">
        <v>1</v>
      </c>
      <c r="G40" s="141">
        <v>8</v>
      </c>
      <c r="H40" s="153">
        <f>SUM(H38:H39)</f>
        <v>0</v>
      </c>
      <c r="I40" s="128">
        <f>SUM(I38:I39)</f>
        <v>0</v>
      </c>
    </row>
    <row r="41" spans="1:12" s="82" customFormat="1">
      <c r="A41" s="84"/>
      <c r="B41" s="264" t="s">
        <v>77</v>
      </c>
      <c r="C41" s="265"/>
      <c r="D41" s="265"/>
      <c r="E41" s="265"/>
      <c r="F41" s="265"/>
      <c r="G41" s="265"/>
      <c r="H41" s="265"/>
      <c r="I41" s="266"/>
    </row>
    <row r="42" spans="1:12" s="82" customFormat="1">
      <c r="A42" s="58">
        <v>1</v>
      </c>
      <c r="B42" s="227"/>
      <c r="C42" s="227" t="s">
        <v>78</v>
      </c>
      <c r="D42" s="227" t="s">
        <v>182</v>
      </c>
      <c r="E42" s="228">
        <v>40</v>
      </c>
      <c r="F42" s="219"/>
      <c r="G42" s="228">
        <v>8</v>
      </c>
      <c r="H42" s="229">
        <f>F42*E42</f>
        <v>0</v>
      </c>
      <c r="I42" s="229">
        <f>H42*1.08</f>
        <v>0</v>
      </c>
    </row>
    <row r="43" spans="1:12" s="82" customFormat="1" ht="15" thickBot="1">
      <c r="A43" s="57"/>
      <c r="B43" s="230"/>
      <c r="C43" s="230" t="s">
        <v>79</v>
      </c>
      <c r="D43" s="230" t="s">
        <v>182</v>
      </c>
      <c r="E43" s="231">
        <v>10</v>
      </c>
      <c r="F43" s="232"/>
      <c r="G43" s="231">
        <v>8</v>
      </c>
      <c r="H43" s="229">
        <f>F43*E43</f>
        <v>0</v>
      </c>
      <c r="I43" s="229">
        <f>H43*1.08</f>
        <v>0</v>
      </c>
    </row>
    <row r="44" spans="1:12" ht="15.75" thickBot="1">
      <c r="A44" s="59"/>
      <c r="B44" s="233" t="s">
        <v>80</v>
      </c>
      <c r="C44" s="185"/>
      <c r="D44" s="185"/>
      <c r="E44" s="131"/>
      <c r="F44" s="132"/>
      <c r="G44" s="139">
        <v>8</v>
      </c>
      <c r="H44" s="143">
        <f>SUM(H42:H43)</f>
        <v>0</v>
      </c>
      <c r="I44" s="144">
        <f>SUM(I42:I43)</f>
        <v>0</v>
      </c>
    </row>
    <row r="45" spans="1:12" s="82" customFormat="1" ht="15">
      <c r="A45" s="84"/>
      <c r="B45" s="267" t="s">
        <v>165</v>
      </c>
      <c r="C45" s="268"/>
      <c r="D45" s="268"/>
      <c r="E45" s="268"/>
      <c r="F45" s="268"/>
      <c r="G45" s="268"/>
      <c r="H45" s="268"/>
      <c r="I45" s="269"/>
      <c r="L45" s="90"/>
    </row>
    <row r="46" spans="1:12" s="82" customFormat="1">
      <c r="A46" s="84">
        <v>1</v>
      </c>
      <c r="B46" s="234" t="s">
        <v>166</v>
      </c>
      <c r="C46" s="234" t="s">
        <v>167</v>
      </c>
      <c r="D46" s="234" t="s">
        <v>182</v>
      </c>
      <c r="E46" s="218">
        <v>10</v>
      </c>
      <c r="F46" s="219"/>
      <c r="G46" s="218">
        <v>23</v>
      </c>
      <c r="H46" s="220">
        <f>E46*F46</f>
        <v>0</v>
      </c>
      <c r="I46" s="220">
        <f>H46*1.23</f>
        <v>0</v>
      </c>
      <c r="L46" s="90"/>
    </row>
    <row r="47" spans="1:12" s="82" customFormat="1">
      <c r="A47" s="84">
        <v>2</v>
      </c>
      <c r="B47" s="234"/>
      <c r="C47" s="234" t="s">
        <v>168</v>
      </c>
      <c r="D47" s="234" t="s">
        <v>182</v>
      </c>
      <c r="E47" s="218">
        <v>50</v>
      </c>
      <c r="F47" s="219"/>
      <c r="G47" s="218">
        <v>23</v>
      </c>
      <c r="H47" s="220">
        <f>E47*F47</f>
        <v>0</v>
      </c>
      <c r="I47" s="220">
        <f>H47*1.23</f>
        <v>0</v>
      </c>
      <c r="L47" s="90"/>
    </row>
    <row r="48" spans="1:12" s="82" customFormat="1" ht="15.75" thickBot="1">
      <c r="A48" s="205"/>
      <c r="B48" s="235"/>
      <c r="C48" s="235"/>
      <c r="D48" s="235"/>
      <c r="E48" s="236"/>
      <c r="F48" s="237"/>
      <c r="G48" s="238">
        <v>23</v>
      </c>
      <c r="H48" s="239">
        <f>SUM(H46:H47)</f>
        <v>0</v>
      </c>
      <c r="I48" s="240">
        <f>SUM(I46:I47)</f>
        <v>0</v>
      </c>
      <c r="L48" s="90"/>
    </row>
    <row r="49" spans="1:9" ht="15.75" thickBot="1">
      <c r="A49" s="86"/>
      <c r="B49" s="87" t="s">
        <v>65</v>
      </c>
      <c r="C49" s="87"/>
      <c r="D49" s="75"/>
      <c r="E49" s="75"/>
      <c r="F49" s="85"/>
      <c r="G49" s="75"/>
      <c r="H49" s="162">
        <f>H14+H26+H32+H36+H40+H44+H48</f>
        <v>0</v>
      </c>
      <c r="I49" s="162">
        <f>I14+I26+I32+I36+I40+I44+I48</f>
        <v>0</v>
      </c>
    </row>
    <row r="50" spans="1:9">
      <c r="A50" s="13"/>
      <c r="B50" s="13"/>
      <c r="C50" s="13"/>
      <c r="D50" s="13"/>
      <c r="E50" s="13"/>
      <c r="F50" s="13"/>
      <c r="G50" s="13"/>
      <c r="H50" s="24"/>
      <c r="I50" s="13"/>
    </row>
    <row r="51" spans="1:9">
      <c r="A51" s="82" t="s">
        <v>150</v>
      </c>
      <c r="B51" s="82"/>
      <c r="C51" s="82"/>
      <c r="D51" s="82"/>
      <c r="E51" s="82"/>
      <c r="F51" s="82"/>
      <c r="G51" s="82"/>
      <c r="H51" s="82"/>
      <c r="I51" s="82"/>
    </row>
    <row r="52" spans="1:9">
      <c r="A52" s="82" t="s">
        <v>140</v>
      </c>
      <c r="B52" s="82"/>
      <c r="C52" s="82"/>
      <c r="D52" s="82"/>
      <c r="E52" s="82"/>
      <c r="F52" s="82"/>
      <c r="G52" s="82"/>
      <c r="H52" s="82"/>
      <c r="I52" s="82"/>
    </row>
    <row r="53" spans="1:9">
      <c r="A53" s="82"/>
      <c r="B53" s="82"/>
      <c r="C53" s="82"/>
      <c r="D53" s="82"/>
      <c r="E53" s="82"/>
      <c r="F53" s="82"/>
      <c r="G53" s="82"/>
      <c r="H53" s="82"/>
      <c r="I53" s="82"/>
    </row>
    <row r="54" spans="1:9">
      <c r="A54" s="82"/>
      <c r="B54" s="82"/>
      <c r="C54" s="82"/>
      <c r="D54" s="82"/>
      <c r="E54" s="82"/>
      <c r="F54" s="82"/>
      <c r="G54" s="82"/>
      <c r="H54" s="82"/>
      <c r="I54" s="82"/>
    </row>
    <row r="55" spans="1:9">
      <c r="A55" s="82" t="s">
        <v>141</v>
      </c>
      <c r="B55" s="82"/>
      <c r="C55" s="82"/>
      <c r="D55" s="82"/>
      <c r="E55" s="82"/>
      <c r="F55" s="82"/>
      <c r="G55" s="82"/>
      <c r="H55" s="82" t="s">
        <v>142</v>
      </c>
      <c r="I55" s="82"/>
    </row>
    <row r="56" spans="1:9">
      <c r="A56" s="82" t="s">
        <v>143</v>
      </c>
      <c r="B56" s="82"/>
      <c r="C56" s="82"/>
      <c r="D56" s="82"/>
      <c r="E56" s="82"/>
      <c r="F56" s="82"/>
      <c r="G56" s="82"/>
      <c r="H56" s="82" t="s">
        <v>143</v>
      </c>
      <c r="I56" s="82"/>
    </row>
    <row r="57" spans="1:9">
      <c r="A57" s="82"/>
      <c r="B57" s="82"/>
      <c r="C57" s="82"/>
      <c r="D57" s="82"/>
      <c r="E57" s="82"/>
      <c r="F57" s="82"/>
      <c r="G57" s="82"/>
      <c r="H57" s="82"/>
      <c r="I57" s="82"/>
    </row>
    <row r="58" spans="1:9">
      <c r="B58" s="13"/>
      <c r="C58" s="13"/>
      <c r="D58" s="13"/>
      <c r="E58" s="13"/>
      <c r="F58" s="13"/>
      <c r="G58" s="13"/>
      <c r="H58" s="13"/>
    </row>
    <row r="60" spans="1:9">
      <c r="C60" s="82"/>
      <c r="D60" s="82"/>
    </row>
  </sheetData>
  <mergeCells count="7">
    <mergeCell ref="B45:I45"/>
    <mergeCell ref="B6:I6"/>
    <mergeCell ref="B41:I41"/>
    <mergeCell ref="B37:I37"/>
    <mergeCell ref="B33:I33"/>
    <mergeCell ref="B27:I27"/>
    <mergeCell ref="B15:I15"/>
  </mergeCells>
  <pageMargins left="0.7" right="0.7" top="0.75" bottom="0.75" header="0.3" footer="0.3"/>
  <pageSetup paperSize="9"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L68"/>
  <sheetViews>
    <sheetView topLeftCell="A22" workbookViewId="0">
      <selection activeCell="I57" sqref="I57"/>
    </sheetView>
  </sheetViews>
  <sheetFormatPr defaultRowHeight="14.25"/>
  <cols>
    <col min="1" max="1" width="5.875" customWidth="1"/>
    <col min="2" max="2" width="13" customWidth="1"/>
    <col min="3" max="3" width="13.5" customWidth="1"/>
    <col min="4" max="4" width="7.75" customWidth="1"/>
    <col min="5" max="5" width="8.125" customWidth="1"/>
    <col min="6" max="6" width="12.25" customWidth="1"/>
    <col min="7" max="7" width="7.125" customWidth="1"/>
    <col min="8" max="8" width="10.75" customWidth="1"/>
    <col min="9" max="9" width="14.625" customWidth="1"/>
  </cols>
  <sheetData>
    <row r="2" spans="1:10" ht="15">
      <c r="A2" s="27" t="s">
        <v>66</v>
      </c>
      <c r="B2" s="27"/>
      <c r="C2" s="25"/>
      <c r="D2" s="25"/>
      <c r="E2" s="25"/>
      <c r="F2" s="25"/>
      <c r="G2" s="25"/>
      <c r="H2" s="25"/>
      <c r="I2" s="25"/>
    </row>
    <row r="3" spans="1:10" ht="15">
      <c r="A3" s="27" t="s">
        <v>67</v>
      </c>
      <c r="B3" s="27"/>
      <c r="C3" s="25"/>
      <c r="D3" s="25"/>
      <c r="E3" s="25"/>
      <c r="F3" s="25"/>
      <c r="G3" s="25"/>
      <c r="H3" s="25"/>
      <c r="I3" s="25"/>
    </row>
    <row r="5" spans="1:10" ht="60">
      <c r="A5" s="115" t="s">
        <v>1</v>
      </c>
      <c r="B5" s="115" t="s">
        <v>2</v>
      </c>
      <c r="C5" s="115" t="s">
        <v>3</v>
      </c>
      <c r="D5" s="115" t="s">
        <v>4</v>
      </c>
      <c r="E5" s="115" t="s">
        <v>5</v>
      </c>
      <c r="F5" s="106" t="s">
        <v>135</v>
      </c>
      <c r="G5" s="106" t="s">
        <v>136</v>
      </c>
      <c r="H5" s="106" t="s">
        <v>137</v>
      </c>
      <c r="I5" s="106" t="s">
        <v>138</v>
      </c>
      <c r="J5" s="90"/>
    </row>
    <row r="6" spans="1:10" ht="15">
      <c r="A6" s="26"/>
      <c r="B6" s="255" t="s">
        <v>6</v>
      </c>
      <c r="C6" s="256"/>
      <c r="D6" s="256"/>
      <c r="E6" s="256"/>
      <c r="F6" s="256"/>
      <c r="G6" s="256"/>
      <c r="H6" s="256"/>
      <c r="I6" s="257"/>
      <c r="J6" s="90"/>
    </row>
    <row r="7" spans="1:10" ht="85.5">
      <c r="A7" s="83">
        <v>1</v>
      </c>
      <c r="B7" s="98" t="s">
        <v>126</v>
      </c>
      <c r="C7" s="26" t="s">
        <v>7</v>
      </c>
      <c r="D7" s="83" t="s">
        <v>181</v>
      </c>
      <c r="E7" s="26">
        <v>215</v>
      </c>
      <c r="F7" s="121"/>
      <c r="G7" s="26">
        <v>8</v>
      </c>
      <c r="H7" s="190">
        <f>F7*E7</f>
        <v>0</v>
      </c>
      <c r="I7" s="190">
        <f>H7*1.08</f>
        <v>0</v>
      </c>
      <c r="J7" s="90"/>
    </row>
    <row r="8" spans="1:10" ht="28.5">
      <c r="A8" s="83">
        <v>2</v>
      </c>
      <c r="B8" s="98" t="s">
        <v>153</v>
      </c>
      <c r="C8" s="26" t="s">
        <v>7</v>
      </c>
      <c r="D8" s="83" t="s">
        <v>181</v>
      </c>
      <c r="E8" s="26">
        <v>0</v>
      </c>
      <c r="F8" s="121"/>
      <c r="G8" s="83">
        <v>8</v>
      </c>
      <c r="H8" s="190">
        <f t="shared" ref="H8:H13" si="0">F8*E8</f>
        <v>0</v>
      </c>
      <c r="I8" s="190">
        <f t="shared" ref="I8:I13" si="1">H8*1.08</f>
        <v>0</v>
      </c>
      <c r="J8" s="90"/>
    </row>
    <row r="9" spans="1:10" ht="42.75">
      <c r="A9" s="83">
        <v>3</v>
      </c>
      <c r="B9" s="98" t="s">
        <v>169</v>
      </c>
      <c r="C9" s="26" t="s">
        <v>7</v>
      </c>
      <c r="D9" s="83" t="s">
        <v>181</v>
      </c>
      <c r="E9" s="26">
        <v>561</v>
      </c>
      <c r="F9" s="121"/>
      <c r="G9" s="83">
        <v>8</v>
      </c>
      <c r="H9" s="190">
        <f t="shared" si="0"/>
        <v>0</v>
      </c>
      <c r="I9" s="190">
        <f t="shared" si="1"/>
        <v>0</v>
      </c>
      <c r="J9" s="90"/>
    </row>
    <row r="10" spans="1:10" ht="42.75">
      <c r="A10" s="83">
        <v>4</v>
      </c>
      <c r="B10" s="98" t="s">
        <v>127</v>
      </c>
      <c r="C10" s="26" t="s">
        <v>7</v>
      </c>
      <c r="D10" s="83" t="s">
        <v>181</v>
      </c>
      <c r="E10" s="26">
        <v>741</v>
      </c>
      <c r="F10" s="121"/>
      <c r="G10" s="83">
        <v>8</v>
      </c>
      <c r="H10" s="190">
        <f t="shared" si="0"/>
        <v>0</v>
      </c>
      <c r="I10" s="190">
        <f t="shared" si="1"/>
        <v>0</v>
      </c>
      <c r="J10" s="90"/>
    </row>
    <row r="11" spans="1:10" ht="42.75">
      <c r="A11" s="83">
        <v>5</v>
      </c>
      <c r="B11" s="98" t="s">
        <v>125</v>
      </c>
      <c r="C11" s="26" t="s">
        <v>7</v>
      </c>
      <c r="D11" s="83" t="s">
        <v>181</v>
      </c>
      <c r="E11" s="26">
        <v>3635</v>
      </c>
      <c r="F11" s="121"/>
      <c r="G11" s="83">
        <v>8</v>
      </c>
      <c r="H11" s="190">
        <f t="shared" si="0"/>
        <v>0</v>
      </c>
      <c r="I11" s="190">
        <f t="shared" si="1"/>
        <v>0</v>
      </c>
      <c r="J11" s="90"/>
    </row>
    <row r="12" spans="1:10">
      <c r="A12" s="26">
        <v>6</v>
      </c>
      <c r="B12" s="28" t="s">
        <v>8</v>
      </c>
      <c r="C12" s="26" t="s">
        <v>8</v>
      </c>
      <c r="D12" s="83" t="s">
        <v>181</v>
      </c>
      <c r="E12" s="26">
        <v>5016.3999999999996</v>
      </c>
      <c r="F12" s="121"/>
      <c r="G12" s="83">
        <v>8</v>
      </c>
      <c r="H12" s="190">
        <f t="shared" si="0"/>
        <v>0</v>
      </c>
      <c r="I12" s="190">
        <f t="shared" si="1"/>
        <v>0</v>
      </c>
      <c r="J12" s="90"/>
    </row>
    <row r="13" spans="1:10" ht="15" thickBot="1">
      <c r="A13" s="70">
        <v>7</v>
      </c>
      <c r="B13" s="71" t="s">
        <v>68</v>
      </c>
      <c r="C13" s="70" t="s">
        <v>10</v>
      </c>
      <c r="D13" s="70" t="s">
        <v>182</v>
      </c>
      <c r="E13" s="70">
        <v>10</v>
      </c>
      <c r="F13" s="122"/>
      <c r="G13" s="83">
        <v>8</v>
      </c>
      <c r="H13" s="190">
        <f t="shared" si="0"/>
        <v>0</v>
      </c>
      <c r="I13" s="190">
        <f t="shared" si="1"/>
        <v>0</v>
      </c>
      <c r="J13" s="90"/>
    </row>
    <row r="14" spans="1:10" ht="15.75" thickBot="1">
      <c r="A14" s="72"/>
      <c r="B14" s="117" t="s">
        <v>11</v>
      </c>
      <c r="C14" s="126"/>
      <c r="D14" s="126"/>
      <c r="E14" s="126"/>
      <c r="F14" s="126"/>
      <c r="G14" s="126">
        <v>8</v>
      </c>
      <c r="H14" s="127">
        <f>SUM(H7:H13)</f>
        <v>0</v>
      </c>
      <c r="I14" s="127">
        <f>SUM(I7:I13)</f>
        <v>0</v>
      </c>
      <c r="J14" s="90"/>
    </row>
    <row r="15" spans="1:10" ht="15">
      <c r="A15" s="76"/>
      <c r="B15" s="261" t="s">
        <v>12</v>
      </c>
      <c r="C15" s="262"/>
      <c r="D15" s="262"/>
      <c r="E15" s="262"/>
      <c r="F15" s="262"/>
      <c r="G15" s="262"/>
      <c r="H15" s="262"/>
      <c r="I15" s="263"/>
      <c r="J15" s="90"/>
    </row>
    <row r="16" spans="1:10" s="82" customFormat="1">
      <c r="A16" s="83">
        <v>1</v>
      </c>
      <c r="B16" s="67" t="s">
        <v>13</v>
      </c>
      <c r="C16" s="83" t="s">
        <v>15</v>
      </c>
      <c r="D16" s="83" t="s">
        <v>157</v>
      </c>
      <c r="E16" s="83">
        <v>12.6</v>
      </c>
      <c r="F16" s="121"/>
      <c r="G16" s="83">
        <v>8</v>
      </c>
      <c r="H16" s="190">
        <f>E16*F16</f>
        <v>0</v>
      </c>
      <c r="I16" s="190">
        <f>H16*1.08</f>
        <v>0</v>
      </c>
    </row>
    <row r="17" spans="1:10" s="82" customFormat="1">
      <c r="A17" s="83"/>
      <c r="B17" s="83"/>
      <c r="C17" s="83" t="s">
        <v>50</v>
      </c>
      <c r="D17" s="83" t="s">
        <v>182</v>
      </c>
      <c r="E17" s="83">
        <v>8</v>
      </c>
      <c r="F17" s="121"/>
      <c r="G17" s="83">
        <v>8</v>
      </c>
      <c r="H17" s="190">
        <f t="shared" ref="H17:H20" si="2">E17*F17</f>
        <v>0</v>
      </c>
      <c r="I17" s="190">
        <f t="shared" ref="I17:I20" si="3">H17*1.08</f>
        <v>0</v>
      </c>
    </row>
    <row r="18" spans="1:10" s="82" customFormat="1">
      <c r="A18" s="83"/>
      <c r="B18" s="83"/>
      <c r="C18" s="83" t="s">
        <v>155</v>
      </c>
      <c r="D18" s="83" t="s">
        <v>157</v>
      </c>
      <c r="E18" s="83">
        <v>12.6</v>
      </c>
      <c r="F18" s="121"/>
      <c r="G18" s="83">
        <v>8</v>
      </c>
      <c r="H18" s="190">
        <f t="shared" si="2"/>
        <v>0</v>
      </c>
      <c r="I18" s="190">
        <f t="shared" si="3"/>
        <v>0</v>
      </c>
    </row>
    <row r="19" spans="1:10" s="82" customFormat="1">
      <c r="A19" s="83"/>
      <c r="B19" s="83"/>
      <c r="C19" s="83" t="s">
        <v>14</v>
      </c>
      <c r="D19" s="83" t="s">
        <v>181</v>
      </c>
      <c r="E19" s="83">
        <v>7</v>
      </c>
      <c r="F19" s="121"/>
      <c r="G19" s="83">
        <v>8</v>
      </c>
      <c r="H19" s="190">
        <f t="shared" si="2"/>
        <v>0</v>
      </c>
      <c r="I19" s="190">
        <f t="shared" si="3"/>
        <v>0</v>
      </c>
    </row>
    <row r="20" spans="1:10" s="82" customFormat="1">
      <c r="A20" s="83"/>
      <c r="B20" s="83"/>
      <c r="C20" s="83" t="s">
        <v>16</v>
      </c>
      <c r="D20" s="83" t="s">
        <v>158</v>
      </c>
      <c r="E20" s="83">
        <v>13.86</v>
      </c>
      <c r="F20" s="121"/>
      <c r="G20" s="83">
        <v>8</v>
      </c>
      <c r="H20" s="190">
        <f t="shared" si="2"/>
        <v>0</v>
      </c>
      <c r="I20" s="190">
        <f t="shared" si="3"/>
        <v>0</v>
      </c>
    </row>
    <row r="21" spans="1:10" s="82" customFormat="1" ht="15">
      <c r="A21" s="83"/>
      <c r="B21" s="66" t="s">
        <v>56</v>
      </c>
      <c r="C21" s="99"/>
      <c r="D21" s="100" t="s">
        <v>128</v>
      </c>
      <c r="E21" s="99">
        <v>1.94</v>
      </c>
      <c r="F21" s="99"/>
      <c r="G21" s="83"/>
      <c r="H21" s="193">
        <f>SUM(H16:H20)</f>
        <v>0</v>
      </c>
      <c r="I21" s="193">
        <f>SUM(I16:I20)</f>
        <v>0</v>
      </c>
    </row>
    <row r="22" spans="1:10" s="82" customFormat="1">
      <c r="A22" s="26">
        <v>2</v>
      </c>
      <c r="B22" s="26" t="s">
        <v>24</v>
      </c>
      <c r="C22" s="83" t="s">
        <v>159</v>
      </c>
      <c r="D22" s="83" t="s">
        <v>18</v>
      </c>
      <c r="E22" s="26">
        <v>10.77</v>
      </c>
      <c r="F22" s="121"/>
      <c r="G22" s="26">
        <v>8</v>
      </c>
      <c r="H22" s="190">
        <f>F22*E22</f>
        <v>0</v>
      </c>
      <c r="I22" s="190">
        <f>H22*1.08</f>
        <v>0</v>
      </c>
      <c r="J22" s="90"/>
    </row>
    <row r="23" spans="1:10">
      <c r="A23" s="83">
        <v>3</v>
      </c>
      <c r="B23" s="83" t="s">
        <v>25</v>
      </c>
      <c r="C23" s="83" t="s">
        <v>160</v>
      </c>
      <c r="D23" s="83" t="s">
        <v>18</v>
      </c>
      <c r="E23" s="83">
        <v>7.75</v>
      </c>
      <c r="F23" s="121"/>
      <c r="G23" s="83">
        <v>8</v>
      </c>
      <c r="H23" s="190">
        <f t="shared" ref="H23:H24" si="4">F23*E23</f>
        <v>0</v>
      </c>
      <c r="I23" s="190">
        <f t="shared" ref="I23:I24" si="5">H23*1.08</f>
        <v>0</v>
      </c>
      <c r="J23" s="90"/>
    </row>
    <row r="24" spans="1:10">
      <c r="A24" s="26">
        <v>4</v>
      </c>
      <c r="B24" s="26" t="s">
        <v>59</v>
      </c>
      <c r="C24" s="83" t="s">
        <v>161</v>
      </c>
      <c r="D24" s="83" t="s">
        <v>18</v>
      </c>
      <c r="E24" s="26">
        <v>20.37</v>
      </c>
      <c r="F24" s="121"/>
      <c r="G24" s="83">
        <v>8</v>
      </c>
      <c r="H24" s="190">
        <f t="shared" si="4"/>
        <v>0</v>
      </c>
      <c r="I24" s="190">
        <f t="shared" si="5"/>
        <v>0</v>
      </c>
    </row>
    <row r="25" spans="1:10" s="82" customFormat="1" ht="15" thickBot="1">
      <c r="A25" s="88">
        <v>5</v>
      </c>
      <c r="B25" s="89" t="s">
        <v>27</v>
      </c>
      <c r="C25" s="89" t="s">
        <v>170</v>
      </c>
      <c r="D25" s="89" t="s">
        <v>18</v>
      </c>
      <c r="E25" s="89">
        <v>0.1</v>
      </c>
      <c r="F25" s="133"/>
      <c r="G25" s="83">
        <v>8</v>
      </c>
      <c r="H25" s="190">
        <f t="shared" ref="H25" si="6">F25*E25</f>
        <v>0</v>
      </c>
      <c r="I25" s="190">
        <f t="shared" ref="I25" si="7">H25*1.08</f>
        <v>0</v>
      </c>
    </row>
    <row r="26" spans="1:10" ht="15.75" thickBot="1">
      <c r="A26" s="72"/>
      <c r="B26" s="126" t="s">
        <v>71</v>
      </c>
      <c r="C26" s="126"/>
      <c r="D26" s="126"/>
      <c r="E26" s="126"/>
      <c r="F26" s="126"/>
      <c r="G26" s="126">
        <v>8</v>
      </c>
      <c r="H26" s="127">
        <f>SUM(H21:H25)</f>
        <v>0</v>
      </c>
      <c r="I26" s="128">
        <f>SUM(I21:I25)</f>
        <v>0</v>
      </c>
    </row>
    <row r="27" spans="1:10" ht="15">
      <c r="A27" s="75"/>
      <c r="B27" s="261" t="s">
        <v>29</v>
      </c>
      <c r="C27" s="262"/>
      <c r="D27" s="262"/>
      <c r="E27" s="262"/>
      <c r="F27" s="262"/>
      <c r="G27" s="262"/>
      <c r="H27" s="262"/>
      <c r="I27" s="263"/>
    </row>
    <row r="28" spans="1:10">
      <c r="A28" s="29">
        <v>1</v>
      </c>
      <c r="B28" s="28" t="s">
        <v>30</v>
      </c>
      <c r="C28" s="28" t="s">
        <v>31</v>
      </c>
      <c r="D28" s="83" t="s">
        <v>179</v>
      </c>
      <c r="E28" s="26">
        <v>30</v>
      </c>
      <c r="F28" s="121"/>
      <c r="G28" s="26">
        <v>8</v>
      </c>
      <c r="H28" s="190">
        <f>F28*E28</f>
        <v>0</v>
      </c>
      <c r="I28" s="190">
        <f>H28*1.08</f>
        <v>0</v>
      </c>
    </row>
    <row r="29" spans="1:10">
      <c r="A29" s="29">
        <v>2</v>
      </c>
      <c r="B29" s="28" t="s">
        <v>32</v>
      </c>
      <c r="C29" s="28" t="s">
        <v>33</v>
      </c>
      <c r="D29" s="83" t="s">
        <v>183</v>
      </c>
      <c r="E29" s="26">
        <v>20</v>
      </c>
      <c r="F29" s="121"/>
      <c r="G29" s="26">
        <v>8</v>
      </c>
      <c r="H29" s="190">
        <f t="shared" ref="H29:H37" si="8">F29*E29</f>
        <v>0</v>
      </c>
      <c r="I29" s="190">
        <f t="shared" ref="I29:I38" si="9">H29*1.08</f>
        <v>0</v>
      </c>
    </row>
    <row r="30" spans="1:10">
      <c r="A30" s="29">
        <v>3</v>
      </c>
      <c r="B30" s="28" t="s">
        <v>72</v>
      </c>
      <c r="C30" s="28" t="s">
        <v>73</v>
      </c>
      <c r="D30" s="83" t="s">
        <v>179</v>
      </c>
      <c r="E30" s="26">
        <v>5</v>
      </c>
      <c r="F30" s="121"/>
      <c r="G30" s="26">
        <v>8</v>
      </c>
      <c r="H30" s="190">
        <f t="shared" si="8"/>
        <v>0</v>
      </c>
      <c r="I30" s="190">
        <f t="shared" si="9"/>
        <v>0</v>
      </c>
    </row>
    <row r="31" spans="1:10">
      <c r="A31" s="29">
        <v>4</v>
      </c>
      <c r="B31" s="28" t="s">
        <v>35</v>
      </c>
      <c r="C31" s="28" t="s">
        <v>34</v>
      </c>
      <c r="D31" s="83" t="s">
        <v>182</v>
      </c>
      <c r="E31" s="26">
        <v>70</v>
      </c>
      <c r="F31" s="121"/>
      <c r="G31" s="26">
        <v>8</v>
      </c>
      <c r="H31" s="190">
        <f t="shared" si="8"/>
        <v>0</v>
      </c>
      <c r="I31" s="190">
        <f t="shared" si="9"/>
        <v>0</v>
      </c>
    </row>
    <row r="32" spans="1:10">
      <c r="A32" s="26"/>
      <c r="B32" s="83" t="s">
        <v>171</v>
      </c>
      <c r="C32" s="28" t="s">
        <v>36</v>
      </c>
      <c r="D32" s="83" t="s">
        <v>182</v>
      </c>
      <c r="E32" s="26">
        <v>18</v>
      </c>
      <c r="F32" s="121"/>
      <c r="G32" s="26">
        <v>8</v>
      </c>
      <c r="H32" s="190">
        <f t="shared" si="8"/>
        <v>0</v>
      </c>
      <c r="I32" s="190">
        <f t="shared" si="9"/>
        <v>0</v>
      </c>
    </row>
    <row r="33" spans="1:9">
      <c r="A33" s="26">
        <v>5</v>
      </c>
      <c r="B33" s="26" t="s">
        <v>37</v>
      </c>
      <c r="C33" s="28" t="s">
        <v>38</v>
      </c>
      <c r="D33" s="83" t="s">
        <v>181</v>
      </c>
      <c r="E33" s="26">
        <v>8</v>
      </c>
      <c r="F33" s="121"/>
      <c r="G33" s="26">
        <v>8</v>
      </c>
      <c r="H33" s="190">
        <f t="shared" si="8"/>
        <v>0</v>
      </c>
      <c r="I33" s="190">
        <f t="shared" si="9"/>
        <v>0</v>
      </c>
    </row>
    <row r="34" spans="1:9" s="82" customFormat="1">
      <c r="A34" s="69"/>
      <c r="B34" s="69"/>
      <c r="C34" s="67" t="s">
        <v>39</v>
      </c>
      <c r="D34" s="69" t="s">
        <v>185</v>
      </c>
      <c r="E34" s="69">
        <v>24</v>
      </c>
      <c r="F34" s="121"/>
      <c r="G34" s="69">
        <v>8</v>
      </c>
      <c r="H34" s="190">
        <f t="shared" si="8"/>
        <v>0</v>
      </c>
      <c r="I34" s="190">
        <f t="shared" si="9"/>
        <v>0</v>
      </c>
    </row>
    <row r="35" spans="1:9" s="82" customFormat="1">
      <c r="A35" s="69">
        <v>6</v>
      </c>
      <c r="B35" s="69" t="s">
        <v>118</v>
      </c>
      <c r="C35" s="67" t="s">
        <v>119</v>
      </c>
      <c r="D35" s="69" t="s">
        <v>179</v>
      </c>
      <c r="E35" s="69">
        <v>2</v>
      </c>
      <c r="F35" s="121"/>
      <c r="G35" s="69">
        <v>8</v>
      </c>
      <c r="H35" s="190">
        <f t="shared" si="8"/>
        <v>0</v>
      </c>
      <c r="I35" s="190">
        <f t="shared" si="9"/>
        <v>0</v>
      </c>
    </row>
    <row r="36" spans="1:9" s="82" customFormat="1">
      <c r="A36" s="69">
        <v>7</v>
      </c>
      <c r="B36" s="69" t="s">
        <v>62</v>
      </c>
      <c r="C36" s="67" t="s">
        <v>172</v>
      </c>
      <c r="D36" s="69" t="s">
        <v>173</v>
      </c>
      <c r="E36" s="69">
        <v>7</v>
      </c>
      <c r="F36" s="121"/>
      <c r="G36" s="69">
        <v>23</v>
      </c>
      <c r="H36" s="190">
        <f t="shared" si="8"/>
        <v>0</v>
      </c>
      <c r="I36" s="190">
        <f>H36*1.23</f>
        <v>0</v>
      </c>
    </row>
    <row r="37" spans="1:9" s="82" customFormat="1">
      <c r="A37" s="69">
        <v>8</v>
      </c>
      <c r="B37" s="69" t="s">
        <v>130</v>
      </c>
      <c r="C37" s="67" t="s">
        <v>131</v>
      </c>
      <c r="D37" s="69" t="s">
        <v>180</v>
      </c>
      <c r="E37" s="69">
        <v>50</v>
      </c>
      <c r="F37" s="121"/>
      <c r="G37" s="69">
        <v>8</v>
      </c>
      <c r="H37" s="190">
        <f t="shared" si="8"/>
        <v>0</v>
      </c>
      <c r="I37" s="190">
        <f>H37*1.08</f>
        <v>0</v>
      </c>
    </row>
    <row r="38" spans="1:9" ht="15" thickBot="1">
      <c r="A38" s="35">
        <v>10</v>
      </c>
      <c r="B38" s="35" t="s">
        <v>132</v>
      </c>
      <c r="C38" s="71" t="s">
        <v>119</v>
      </c>
      <c r="D38" s="35" t="s">
        <v>186</v>
      </c>
      <c r="E38" s="35">
        <v>2</v>
      </c>
      <c r="F38" s="122"/>
      <c r="G38" s="35">
        <v>8</v>
      </c>
      <c r="H38" s="190">
        <f>F38*E38</f>
        <v>0</v>
      </c>
      <c r="I38" s="190">
        <f t="shared" si="9"/>
        <v>0</v>
      </c>
    </row>
    <row r="39" spans="1:9" ht="15.75" thickBot="1">
      <c r="A39" s="72"/>
      <c r="B39" s="117" t="s">
        <v>40</v>
      </c>
      <c r="C39" s="117"/>
      <c r="D39" s="117"/>
      <c r="E39" s="117"/>
      <c r="F39" s="129">
        <v>1</v>
      </c>
      <c r="G39" s="117"/>
      <c r="H39" s="127">
        <f>SUM(H28:H38)</f>
        <v>0</v>
      </c>
      <c r="I39" s="128">
        <f>SUM(I28:I38)</f>
        <v>0</v>
      </c>
    </row>
    <row r="40" spans="1:9" s="82" customFormat="1" ht="15">
      <c r="A40" s="155"/>
      <c r="B40" s="261" t="s">
        <v>152</v>
      </c>
      <c r="C40" s="262"/>
      <c r="D40" s="262"/>
      <c r="E40" s="262"/>
      <c r="F40" s="262"/>
      <c r="G40" s="262"/>
      <c r="H40" s="262"/>
      <c r="I40" s="262"/>
    </row>
    <row r="41" spans="1:9">
      <c r="A41" s="26">
        <v>1</v>
      </c>
      <c r="B41" s="29" t="s">
        <v>42</v>
      </c>
      <c r="C41" s="26" t="s">
        <v>43</v>
      </c>
      <c r="D41" s="83" t="s">
        <v>184</v>
      </c>
      <c r="E41" s="83">
        <v>50</v>
      </c>
      <c r="F41" s="121"/>
      <c r="G41" s="83">
        <v>8</v>
      </c>
      <c r="H41" s="197">
        <f>F41*E41</f>
        <v>0</v>
      </c>
      <c r="I41" s="197">
        <f>H41*1.08</f>
        <v>0</v>
      </c>
    </row>
    <row r="42" spans="1:9" ht="15" thickBot="1">
      <c r="A42" s="30">
        <v>2</v>
      </c>
      <c r="B42" s="35" t="s">
        <v>44</v>
      </c>
      <c r="C42" s="30" t="s">
        <v>46</v>
      </c>
      <c r="D42" s="70" t="s">
        <v>184</v>
      </c>
      <c r="E42" s="70">
        <v>1400</v>
      </c>
      <c r="F42" s="122"/>
      <c r="G42" s="70">
        <v>8</v>
      </c>
      <c r="H42" s="197">
        <f>F42*E42</f>
        <v>0</v>
      </c>
      <c r="I42" s="197">
        <f>H42*1.08</f>
        <v>0</v>
      </c>
    </row>
    <row r="43" spans="1:9" ht="15.75" thickBot="1">
      <c r="A43" s="34"/>
      <c r="B43" s="120" t="s">
        <v>47</v>
      </c>
      <c r="C43" s="120" t="s">
        <v>75</v>
      </c>
      <c r="D43" s="120" t="s">
        <v>74</v>
      </c>
      <c r="E43" s="120"/>
      <c r="F43" s="159"/>
      <c r="G43" s="185">
        <v>8</v>
      </c>
      <c r="H43" s="163">
        <f>SUM(H41:H42)</f>
        <v>0</v>
      </c>
      <c r="I43" s="145">
        <f>SUM(I41:I42)</f>
        <v>0</v>
      </c>
    </row>
    <row r="44" spans="1:9">
      <c r="A44" s="31"/>
      <c r="B44" s="264" t="s">
        <v>48</v>
      </c>
      <c r="C44" s="265"/>
      <c r="D44" s="265"/>
      <c r="E44" s="265"/>
      <c r="F44" s="265"/>
      <c r="G44" s="265"/>
      <c r="H44" s="265"/>
      <c r="I44" s="266"/>
    </row>
    <row r="45" spans="1:9">
      <c r="A45" s="26">
        <v>1</v>
      </c>
      <c r="B45" s="33"/>
      <c r="C45" s="26" t="s">
        <v>76</v>
      </c>
      <c r="D45" s="83" t="s">
        <v>158</v>
      </c>
      <c r="E45" s="26">
        <v>0.14000000000000001</v>
      </c>
      <c r="F45" s="121"/>
      <c r="G45" s="26">
        <v>8</v>
      </c>
      <c r="H45" s="190">
        <f>F45*E45</f>
        <v>0</v>
      </c>
      <c r="I45" s="190">
        <f>H45*1.08</f>
        <v>0</v>
      </c>
    </row>
    <row r="46" spans="1:9">
      <c r="A46" s="26" t="s">
        <v>74</v>
      </c>
      <c r="B46" s="26"/>
      <c r="C46" s="83" t="s">
        <v>163</v>
      </c>
      <c r="D46" s="83" t="s">
        <v>182</v>
      </c>
      <c r="E46" s="26">
        <v>1</v>
      </c>
      <c r="F46" s="121"/>
      <c r="G46" s="83">
        <v>8</v>
      </c>
      <c r="H46" s="190">
        <f t="shared" ref="H46:H47" si="10">F46*E46</f>
        <v>0</v>
      </c>
      <c r="I46" s="190">
        <f t="shared" ref="I46:I47" si="11">H46*1.08</f>
        <v>0</v>
      </c>
    </row>
    <row r="47" spans="1:9" ht="15" thickBot="1">
      <c r="A47" s="30"/>
      <c r="B47" s="30"/>
      <c r="C47" s="70" t="s">
        <v>164</v>
      </c>
      <c r="D47" s="70" t="s">
        <v>182</v>
      </c>
      <c r="E47" s="30">
        <v>1</v>
      </c>
      <c r="F47" s="122"/>
      <c r="G47" s="83">
        <v>8</v>
      </c>
      <c r="H47" s="190">
        <f t="shared" si="10"/>
        <v>0</v>
      </c>
      <c r="I47" s="190">
        <f t="shared" si="11"/>
        <v>0</v>
      </c>
    </row>
    <row r="48" spans="1:9" ht="15.75" thickBot="1">
      <c r="A48" s="34"/>
      <c r="B48" s="120" t="s">
        <v>51</v>
      </c>
      <c r="C48" s="130"/>
      <c r="D48" s="119"/>
      <c r="E48" s="131"/>
      <c r="F48" s="132">
        <v>1</v>
      </c>
      <c r="G48" s="126">
        <v>8</v>
      </c>
      <c r="H48" s="158">
        <f>SUM(H45:H47)</f>
        <v>0</v>
      </c>
      <c r="I48" s="128">
        <f>SUM(I45:I47)</f>
        <v>0</v>
      </c>
    </row>
    <row r="49" spans="1:12">
      <c r="A49" s="32"/>
      <c r="B49" s="264" t="s">
        <v>77</v>
      </c>
      <c r="C49" s="265"/>
      <c r="D49" s="265"/>
      <c r="E49" s="265"/>
      <c r="F49" s="265"/>
      <c r="G49" s="265"/>
      <c r="H49" s="265"/>
      <c r="I49" s="266"/>
    </row>
    <row r="50" spans="1:12">
      <c r="A50" s="227">
        <v>1</v>
      </c>
      <c r="B50" s="227"/>
      <c r="C50" s="227" t="s">
        <v>78</v>
      </c>
      <c r="D50" s="227" t="s">
        <v>182</v>
      </c>
      <c r="E50" s="228">
        <v>100</v>
      </c>
      <c r="F50" s="219"/>
      <c r="G50" s="228">
        <v>8</v>
      </c>
      <c r="H50" s="229">
        <f>F50*E50</f>
        <v>0</v>
      </c>
      <c r="I50" s="229">
        <f>H50*1.08</f>
        <v>0</v>
      </c>
    </row>
    <row r="51" spans="1:12" ht="15.75" thickBot="1">
      <c r="A51" s="241"/>
      <c r="B51" s="230"/>
      <c r="C51" s="230" t="s">
        <v>79</v>
      </c>
      <c r="D51" s="230" t="s">
        <v>182</v>
      </c>
      <c r="E51" s="231">
        <v>10</v>
      </c>
      <c r="F51" s="232"/>
      <c r="G51" s="231">
        <v>8</v>
      </c>
      <c r="H51" s="229">
        <f>F51*E51</f>
        <v>0</v>
      </c>
      <c r="I51" s="229">
        <f>H51*1.08</f>
        <v>0</v>
      </c>
    </row>
    <row r="52" spans="1:12" ht="15.75" thickBot="1">
      <c r="A52" s="242"/>
      <c r="B52" s="185" t="s">
        <v>80</v>
      </c>
      <c r="C52" s="185"/>
      <c r="D52" s="185"/>
      <c r="E52" s="131"/>
      <c r="F52" s="132"/>
      <c r="G52" s="156">
        <v>8</v>
      </c>
      <c r="H52" s="157">
        <f>SUM(H50:H51)</f>
        <v>0</v>
      </c>
      <c r="I52" s="144">
        <f>SUM(I50:I51)</f>
        <v>0</v>
      </c>
    </row>
    <row r="53" spans="1:12" s="82" customFormat="1" ht="15">
      <c r="A53" s="243"/>
      <c r="B53" s="267" t="s">
        <v>165</v>
      </c>
      <c r="C53" s="268"/>
      <c r="D53" s="268"/>
      <c r="E53" s="268"/>
      <c r="F53" s="268"/>
      <c r="G53" s="268"/>
      <c r="H53" s="268"/>
      <c r="I53" s="269"/>
      <c r="L53" s="90"/>
    </row>
    <row r="54" spans="1:12" s="82" customFormat="1" ht="15">
      <c r="A54" s="243">
        <v>1</v>
      </c>
      <c r="B54" s="234" t="s">
        <v>166</v>
      </c>
      <c r="C54" s="234" t="s">
        <v>168</v>
      </c>
      <c r="D54" s="234" t="s">
        <v>182</v>
      </c>
      <c r="E54" s="218">
        <v>30</v>
      </c>
      <c r="F54" s="219"/>
      <c r="G54" s="218">
        <v>23</v>
      </c>
      <c r="H54" s="220">
        <f>E54*F54</f>
        <v>0</v>
      </c>
      <c r="I54" s="220">
        <f>H54*1.23</f>
        <v>0</v>
      </c>
      <c r="L54" s="90"/>
    </row>
    <row r="55" spans="1:12" s="82" customFormat="1" ht="15">
      <c r="A55" s="243"/>
      <c r="B55" s="234"/>
      <c r="C55" s="234" t="s">
        <v>167</v>
      </c>
      <c r="D55" s="234" t="s">
        <v>182</v>
      </c>
      <c r="E55" s="218">
        <v>20</v>
      </c>
      <c r="F55" s="219"/>
      <c r="G55" s="218">
        <v>23</v>
      </c>
      <c r="H55" s="220">
        <f>E55*F55</f>
        <v>0</v>
      </c>
      <c r="I55" s="220">
        <f>H55*1.23</f>
        <v>0</v>
      </c>
      <c r="L55" s="90"/>
    </row>
    <row r="56" spans="1:12" s="82" customFormat="1" ht="15.75" thickBot="1">
      <c r="A56" s="244"/>
      <c r="B56" s="235"/>
      <c r="C56" s="235"/>
      <c r="D56" s="235"/>
      <c r="E56" s="236"/>
      <c r="F56" s="237"/>
      <c r="G56" s="238">
        <v>23</v>
      </c>
      <c r="H56" s="239">
        <f>SUM(H54:H55)</f>
        <v>0</v>
      </c>
      <c r="I56" s="240">
        <f>SUM(I54:I55)</f>
        <v>0</v>
      </c>
      <c r="L56" s="90"/>
    </row>
    <row r="57" spans="1:12" ht="15.75" thickBot="1">
      <c r="A57" s="105"/>
      <c r="B57" s="73" t="s">
        <v>81</v>
      </c>
      <c r="C57" s="74"/>
      <c r="D57" s="74"/>
      <c r="E57" s="74"/>
      <c r="F57" s="73"/>
      <c r="G57" s="73"/>
      <c r="H57" s="160">
        <f>H14+H26+H39+H43+H48+H52+H56</f>
        <v>0</v>
      </c>
      <c r="I57" s="161">
        <f>I14+I26+I39+I43+I48+I52+I56</f>
        <v>0</v>
      </c>
    </row>
    <row r="58" spans="1:12">
      <c r="A58" s="25"/>
      <c r="B58" s="25"/>
      <c r="C58" s="25"/>
      <c r="D58" s="25"/>
      <c r="E58" s="25"/>
      <c r="F58" s="25"/>
      <c r="G58" s="25"/>
      <c r="H58" s="36"/>
      <c r="I58" s="25"/>
    </row>
    <row r="59" spans="1:12">
      <c r="A59" s="82" t="s">
        <v>149</v>
      </c>
      <c r="B59" s="82"/>
      <c r="C59" s="82"/>
      <c r="D59" s="82"/>
      <c r="E59" s="82"/>
      <c r="F59" s="82"/>
      <c r="G59" s="82"/>
      <c r="H59" s="82"/>
      <c r="I59" s="82"/>
    </row>
    <row r="60" spans="1:12">
      <c r="A60" s="82" t="s">
        <v>140</v>
      </c>
      <c r="B60" s="82"/>
      <c r="C60" s="82"/>
      <c r="D60" s="82"/>
      <c r="E60" s="82"/>
      <c r="F60" s="82"/>
      <c r="G60" s="82"/>
      <c r="H60" s="82"/>
      <c r="I60" s="82"/>
    </row>
    <row r="61" spans="1:12">
      <c r="A61" s="82"/>
      <c r="B61" s="82"/>
      <c r="C61" s="82"/>
      <c r="D61" s="82"/>
      <c r="E61" s="82"/>
      <c r="F61" s="82"/>
      <c r="G61" s="82"/>
      <c r="H61" s="82"/>
      <c r="I61" s="82"/>
    </row>
    <row r="62" spans="1:12">
      <c r="A62" s="82"/>
      <c r="B62" s="82"/>
      <c r="C62" s="82"/>
      <c r="D62" s="82"/>
      <c r="E62" s="82"/>
      <c r="F62" s="82"/>
      <c r="G62" s="82"/>
      <c r="H62" s="82"/>
      <c r="I62" s="82"/>
    </row>
    <row r="63" spans="1:12">
      <c r="A63" s="82" t="s">
        <v>141</v>
      </c>
      <c r="B63" s="82"/>
      <c r="C63" s="82"/>
      <c r="D63" s="82"/>
      <c r="E63" s="82"/>
      <c r="F63" s="82"/>
      <c r="G63" s="82"/>
      <c r="H63" s="82" t="s">
        <v>142</v>
      </c>
      <c r="I63" s="82"/>
    </row>
    <row r="64" spans="1:12">
      <c r="A64" s="82" t="s">
        <v>143</v>
      </c>
      <c r="B64" s="82"/>
      <c r="C64" s="82"/>
      <c r="D64" s="82"/>
      <c r="E64" s="82"/>
      <c r="F64" s="82"/>
      <c r="G64" s="82"/>
      <c r="H64" s="82" t="s">
        <v>143</v>
      </c>
      <c r="I64" s="82"/>
    </row>
    <row r="65" spans="1:9">
      <c r="A65" s="82"/>
      <c r="B65" s="82"/>
      <c r="C65" s="82"/>
      <c r="D65" s="82"/>
      <c r="E65" s="82"/>
      <c r="F65" s="82"/>
      <c r="G65" s="82"/>
      <c r="H65" s="82"/>
      <c r="I65" s="82"/>
    </row>
    <row r="66" spans="1:9">
      <c r="A66" s="25"/>
      <c r="B66" s="25"/>
      <c r="C66" s="25"/>
      <c r="D66" s="25"/>
      <c r="E66" s="25"/>
      <c r="F66" s="25"/>
      <c r="G66" s="25"/>
      <c r="H66" s="25"/>
      <c r="I66" s="25"/>
    </row>
    <row r="68" spans="1:9">
      <c r="C68" s="82"/>
      <c r="D68" s="82"/>
    </row>
  </sheetData>
  <mergeCells count="7">
    <mergeCell ref="B53:I53"/>
    <mergeCell ref="B49:I49"/>
    <mergeCell ref="B6:I6"/>
    <mergeCell ref="B15:I15"/>
    <mergeCell ref="B27:I27"/>
    <mergeCell ref="B40:I40"/>
    <mergeCell ref="B44:I44"/>
  </mergeCells>
  <pageMargins left="0.7" right="0.7" top="0.75" bottom="0.75" header="0.3" footer="0.3"/>
  <pageSetup paperSize="9" scale="70" orientation="portrait" r:id="rId1"/>
  <ignoredErrors>
    <ignoredError sqref="I36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>
  <dimension ref="A2:L64"/>
  <sheetViews>
    <sheetView topLeftCell="A18" workbookViewId="0">
      <selection activeCell="I52" sqref="I52"/>
    </sheetView>
  </sheetViews>
  <sheetFormatPr defaultRowHeight="14.25"/>
  <cols>
    <col min="1" max="1" width="4.875" customWidth="1"/>
    <col min="2" max="2" width="13.25" customWidth="1"/>
    <col min="3" max="3" width="12.5" customWidth="1"/>
    <col min="4" max="4" width="8" customWidth="1"/>
    <col min="5" max="5" width="7.625" customWidth="1"/>
    <col min="6" max="6" width="12" customWidth="1"/>
    <col min="8" max="8" width="11.625" customWidth="1"/>
    <col min="9" max="9" width="14" customWidth="1"/>
  </cols>
  <sheetData>
    <row r="2" spans="1:9" ht="15">
      <c r="A2" s="39" t="s">
        <v>82</v>
      </c>
      <c r="B2" s="39"/>
      <c r="C2" s="37"/>
      <c r="D2" s="37"/>
      <c r="E2" s="37"/>
      <c r="F2" s="37"/>
      <c r="G2" s="37"/>
      <c r="H2" s="37"/>
      <c r="I2" s="37"/>
    </row>
    <row r="3" spans="1:9" ht="15">
      <c r="A3" s="39" t="s">
        <v>83</v>
      </c>
      <c r="B3" s="39"/>
      <c r="C3" s="37"/>
      <c r="D3" s="37"/>
      <c r="E3" s="37"/>
      <c r="F3" s="37"/>
      <c r="G3" s="37"/>
      <c r="H3" s="37"/>
      <c r="I3" s="37"/>
    </row>
    <row r="5" spans="1:9" ht="45">
      <c r="A5" s="115" t="s">
        <v>1</v>
      </c>
      <c r="B5" s="115" t="s">
        <v>2</v>
      </c>
      <c r="C5" s="115" t="s">
        <v>3</v>
      </c>
      <c r="D5" s="115" t="s">
        <v>4</v>
      </c>
      <c r="E5" s="115" t="s">
        <v>5</v>
      </c>
      <c r="F5" s="106" t="s">
        <v>135</v>
      </c>
      <c r="G5" s="106" t="s">
        <v>136</v>
      </c>
      <c r="H5" s="106" t="s">
        <v>137</v>
      </c>
      <c r="I5" s="106" t="s">
        <v>138</v>
      </c>
    </row>
    <row r="6" spans="1:9" ht="15">
      <c r="A6" s="66"/>
      <c r="B6" s="255" t="s">
        <v>6</v>
      </c>
      <c r="C6" s="256"/>
      <c r="D6" s="256"/>
      <c r="E6" s="256"/>
      <c r="F6" s="256"/>
      <c r="G6" s="256"/>
      <c r="H6" s="256"/>
      <c r="I6" s="257"/>
    </row>
    <row r="7" spans="1:9" ht="85.5">
      <c r="A7" s="38">
        <v>1</v>
      </c>
      <c r="B7" s="98" t="s">
        <v>126</v>
      </c>
      <c r="C7" s="38" t="s">
        <v>7</v>
      </c>
      <c r="D7" s="83" t="s">
        <v>181</v>
      </c>
      <c r="E7" s="38">
        <v>300</v>
      </c>
      <c r="F7" s="171"/>
      <c r="G7" s="38">
        <v>8</v>
      </c>
      <c r="H7" s="190">
        <f>F7*E7</f>
        <v>0</v>
      </c>
      <c r="I7" s="190">
        <f>H7*1.08</f>
        <v>0</v>
      </c>
    </row>
    <row r="8" spans="1:9" ht="28.5">
      <c r="A8" s="83">
        <v>2</v>
      </c>
      <c r="B8" s="98" t="s">
        <v>153</v>
      </c>
      <c r="C8" s="38" t="s">
        <v>7</v>
      </c>
      <c r="D8" s="83" t="s">
        <v>181</v>
      </c>
      <c r="E8" s="38">
        <v>0</v>
      </c>
      <c r="F8" s="171"/>
      <c r="G8" s="83">
        <v>8</v>
      </c>
      <c r="H8" s="190">
        <f t="shared" ref="H8:H12" si="0">F8*E8</f>
        <v>0</v>
      </c>
      <c r="I8" s="190">
        <f t="shared" ref="I8:I13" si="1">H8*1.08</f>
        <v>0</v>
      </c>
    </row>
    <row r="9" spans="1:9" ht="42.75">
      <c r="A9" s="83">
        <v>3</v>
      </c>
      <c r="B9" s="98" t="s">
        <v>169</v>
      </c>
      <c r="C9" s="38" t="s">
        <v>7</v>
      </c>
      <c r="D9" s="83" t="s">
        <v>181</v>
      </c>
      <c r="E9" s="38">
        <v>3728</v>
      </c>
      <c r="F9" s="171"/>
      <c r="G9" s="83">
        <v>8</v>
      </c>
      <c r="H9" s="190">
        <f t="shared" si="0"/>
        <v>0</v>
      </c>
      <c r="I9" s="190">
        <f t="shared" si="1"/>
        <v>0</v>
      </c>
    </row>
    <row r="10" spans="1:9" s="37" customFormat="1" ht="42.75">
      <c r="A10" s="83">
        <v>4</v>
      </c>
      <c r="B10" s="98" t="s">
        <v>127</v>
      </c>
      <c r="C10" s="38" t="s">
        <v>7</v>
      </c>
      <c r="D10" s="83" t="s">
        <v>181</v>
      </c>
      <c r="E10" s="38">
        <v>570</v>
      </c>
      <c r="F10" s="171"/>
      <c r="G10" s="83">
        <v>8</v>
      </c>
      <c r="H10" s="190">
        <f t="shared" si="0"/>
        <v>0</v>
      </c>
      <c r="I10" s="190">
        <f t="shared" si="1"/>
        <v>0</v>
      </c>
    </row>
    <row r="11" spans="1:9" ht="42.75">
      <c r="A11" s="83">
        <v>5</v>
      </c>
      <c r="B11" s="98" t="s">
        <v>125</v>
      </c>
      <c r="C11" s="38" t="s">
        <v>7</v>
      </c>
      <c r="D11" s="83" t="s">
        <v>181</v>
      </c>
      <c r="E11" s="38">
        <v>533</v>
      </c>
      <c r="F11" s="171"/>
      <c r="G11" s="83">
        <v>8</v>
      </c>
      <c r="H11" s="190">
        <f t="shared" si="0"/>
        <v>0</v>
      </c>
      <c r="I11" s="190">
        <f t="shared" si="1"/>
        <v>0</v>
      </c>
    </row>
    <row r="12" spans="1:9">
      <c r="A12" s="83">
        <v>6</v>
      </c>
      <c r="B12" s="41" t="s">
        <v>8</v>
      </c>
      <c r="C12" s="38" t="s">
        <v>8</v>
      </c>
      <c r="D12" s="83" t="s">
        <v>181</v>
      </c>
      <c r="E12" s="38">
        <v>4974.7700000000004</v>
      </c>
      <c r="F12" s="171"/>
      <c r="G12" s="83">
        <v>8</v>
      </c>
      <c r="H12" s="190">
        <f t="shared" si="0"/>
        <v>0</v>
      </c>
      <c r="I12" s="190">
        <f t="shared" si="1"/>
        <v>0</v>
      </c>
    </row>
    <row r="13" spans="1:9" ht="15" thickBot="1">
      <c r="A13" s="38">
        <v>7</v>
      </c>
      <c r="B13" s="44" t="s">
        <v>68</v>
      </c>
      <c r="C13" s="43" t="s">
        <v>10</v>
      </c>
      <c r="D13" s="70" t="s">
        <v>182</v>
      </c>
      <c r="E13" s="43">
        <v>10</v>
      </c>
      <c r="F13" s="172"/>
      <c r="G13" s="83">
        <v>8</v>
      </c>
      <c r="H13" s="190">
        <f>F13*E13</f>
        <v>0</v>
      </c>
      <c r="I13" s="190">
        <f t="shared" si="1"/>
        <v>0</v>
      </c>
    </row>
    <row r="14" spans="1:9" ht="15.75" thickBot="1">
      <c r="A14" s="70" t="s">
        <v>139</v>
      </c>
      <c r="B14" s="126" t="s">
        <v>11</v>
      </c>
      <c r="C14" s="126"/>
      <c r="D14" s="126"/>
      <c r="E14" s="126"/>
      <c r="F14" s="126"/>
      <c r="G14" s="126"/>
      <c r="H14" s="127">
        <f>SUM(H7:H13)</f>
        <v>0</v>
      </c>
      <c r="I14" s="128">
        <f>SUM(I7:I13)</f>
        <v>0</v>
      </c>
    </row>
    <row r="15" spans="1:9" ht="15.75" thickBot="1">
      <c r="A15" s="45"/>
      <c r="B15" s="261" t="s">
        <v>12</v>
      </c>
      <c r="C15" s="262"/>
      <c r="D15" s="262"/>
      <c r="E15" s="262"/>
      <c r="F15" s="262"/>
      <c r="G15" s="262"/>
      <c r="H15" s="262"/>
      <c r="I15" s="263"/>
    </row>
    <row r="16" spans="1:9">
      <c r="A16" s="47">
        <v>1</v>
      </c>
      <c r="B16" s="41" t="s">
        <v>69</v>
      </c>
      <c r="C16" s="83" t="s">
        <v>15</v>
      </c>
      <c r="D16" s="83" t="s">
        <v>157</v>
      </c>
      <c r="E16" s="38">
        <v>94.38</v>
      </c>
      <c r="F16" s="121"/>
      <c r="G16" s="38">
        <v>8</v>
      </c>
      <c r="H16" s="190">
        <f>F16*E16</f>
        <v>0</v>
      </c>
      <c r="I16" s="190">
        <f>H16*1.08</f>
        <v>0</v>
      </c>
    </row>
    <row r="17" spans="1:9">
      <c r="A17" s="38"/>
      <c r="B17" s="38"/>
      <c r="C17" s="83" t="s">
        <v>50</v>
      </c>
      <c r="D17" s="83" t="s">
        <v>182</v>
      </c>
      <c r="E17" s="38">
        <v>40</v>
      </c>
      <c r="F17" s="121"/>
      <c r="G17" s="83">
        <v>8</v>
      </c>
      <c r="H17" s="190">
        <f t="shared" ref="H17:H20" si="2">F17*E17</f>
        <v>0</v>
      </c>
      <c r="I17" s="190">
        <f t="shared" ref="I17:I20" si="3">H17*1.08</f>
        <v>0</v>
      </c>
    </row>
    <row r="18" spans="1:9">
      <c r="A18" s="38"/>
      <c r="B18" s="38"/>
      <c r="C18" s="83" t="s">
        <v>155</v>
      </c>
      <c r="D18" s="83" t="s">
        <v>157</v>
      </c>
      <c r="E18" s="38">
        <v>94.38</v>
      </c>
      <c r="F18" s="121"/>
      <c r="G18" s="83">
        <v>8</v>
      </c>
      <c r="H18" s="190">
        <f t="shared" si="2"/>
        <v>0</v>
      </c>
      <c r="I18" s="190">
        <f t="shared" si="3"/>
        <v>0</v>
      </c>
    </row>
    <row r="19" spans="1:9">
      <c r="A19" s="38"/>
      <c r="B19" s="38"/>
      <c r="C19" s="83" t="s">
        <v>14</v>
      </c>
      <c r="D19" s="83" t="s">
        <v>181</v>
      </c>
      <c r="E19" s="38">
        <v>60</v>
      </c>
      <c r="F19" s="121"/>
      <c r="G19" s="83">
        <v>8</v>
      </c>
      <c r="H19" s="190">
        <f t="shared" si="2"/>
        <v>0</v>
      </c>
      <c r="I19" s="190">
        <f t="shared" si="3"/>
        <v>0</v>
      </c>
    </row>
    <row r="20" spans="1:9">
      <c r="A20" s="38"/>
      <c r="B20" s="38"/>
      <c r="C20" s="83" t="s">
        <v>16</v>
      </c>
      <c r="D20" s="83" t="s">
        <v>158</v>
      </c>
      <c r="E20" s="38">
        <v>122.4</v>
      </c>
      <c r="F20" s="121"/>
      <c r="G20" s="83">
        <v>8</v>
      </c>
      <c r="H20" s="190">
        <f t="shared" si="2"/>
        <v>0</v>
      </c>
      <c r="I20" s="190">
        <f t="shared" si="3"/>
        <v>0</v>
      </c>
    </row>
    <row r="21" spans="1:9" ht="15">
      <c r="A21" s="38"/>
      <c r="B21" s="40" t="s">
        <v>56</v>
      </c>
      <c r="C21" s="40"/>
      <c r="D21" s="40" t="s">
        <v>18</v>
      </c>
      <c r="E21" s="99">
        <v>15.01</v>
      </c>
      <c r="F21" s="99"/>
      <c r="G21" s="83">
        <v>8</v>
      </c>
      <c r="H21" s="196">
        <f>SUM(H16:H20)</f>
        <v>0</v>
      </c>
      <c r="I21" s="196">
        <f>SUM(I16:I20)</f>
        <v>0</v>
      </c>
    </row>
    <row r="22" spans="1:9" s="82" customFormat="1" ht="15">
      <c r="A22" s="40">
        <v>2</v>
      </c>
      <c r="B22" s="38" t="s">
        <v>57</v>
      </c>
      <c r="C22" s="38" t="s">
        <v>20</v>
      </c>
      <c r="D22" s="83" t="s">
        <v>157</v>
      </c>
      <c r="E22" s="38">
        <v>29.62</v>
      </c>
      <c r="F22" s="121"/>
      <c r="G22" s="83">
        <v>8</v>
      </c>
      <c r="H22" s="190">
        <f>F22*E22</f>
        <v>0</v>
      </c>
      <c r="I22" s="190">
        <f>H22*1.08</f>
        <v>0</v>
      </c>
    </row>
    <row r="23" spans="1:9">
      <c r="A23" s="83"/>
      <c r="B23" s="38"/>
      <c r="C23" s="38" t="s">
        <v>50</v>
      </c>
      <c r="D23" s="83" t="s">
        <v>182</v>
      </c>
      <c r="E23" s="38">
        <v>10</v>
      </c>
      <c r="F23" s="121"/>
      <c r="G23" s="83">
        <v>8</v>
      </c>
      <c r="H23" s="190">
        <f t="shared" ref="H23" si="4">F23*E23</f>
        <v>0</v>
      </c>
      <c r="I23" s="190">
        <f t="shared" ref="I23" si="5">H23*1.08</f>
        <v>0</v>
      </c>
    </row>
    <row r="24" spans="1:9" ht="15">
      <c r="A24" s="38"/>
      <c r="B24" s="40" t="s">
        <v>58</v>
      </c>
      <c r="C24" s="40"/>
      <c r="D24" s="40" t="s">
        <v>18</v>
      </c>
      <c r="E24" s="99">
        <v>4.3899999999999997</v>
      </c>
      <c r="F24" s="99"/>
      <c r="G24" s="83">
        <v>8</v>
      </c>
      <c r="H24" s="196">
        <f>SUM(H22:H23)</f>
        <v>0</v>
      </c>
      <c r="I24" s="196">
        <f>SUM(I22:I23)</f>
        <v>0</v>
      </c>
    </row>
    <row r="25" spans="1:9" ht="15">
      <c r="A25" s="40">
        <v>3</v>
      </c>
      <c r="B25" s="38" t="s">
        <v>24</v>
      </c>
      <c r="C25" s="83" t="s">
        <v>159</v>
      </c>
      <c r="D25" s="83" t="s">
        <v>18</v>
      </c>
      <c r="E25" s="38">
        <v>59.32</v>
      </c>
      <c r="F25" s="121"/>
      <c r="G25" s="83">
        <v>8</v>
      </c>
      <c r="H25" s="190">
        <f>F25*E25</f>
        <v>0</v>
      </c>
      <c r="I25" s="190">
        <f>H25*1.08</f>
        <v>0</v>
      </c>
    </row>
    <row r="26" spans="1:9">
      <c r="A26" s="38">
        <v>4</v>
      </c>
      <c r="B26" s="38" t="s">
        <v>25</v>
      </c>
      <c r="C26" s="83" t="s">
        <v>160</v>
      </c>
      <c r="D26" s="83" t="s">
        <v>18</v>
      </c>
      <c r="E26" s="38">
        <v>41.5</v>
      </c>
      <c r="F26" s="121"/>
      <c r="G26" s="83">
        <v>8</v>
      </c>
      <c r="H26" s="190">
        <f t="shared" ref="H26:H28" si="6">F26*E26</f>
        <v>0</v>
      </c>
      <c r="I26" s="190">
        <f t="shared" ref="I26:I28" si="7">H26*1.08</f>
        <v>0</v>
      </c>
    </row>
    <row r="27" spans="1:9">
      <c r="A27" s="38">
        <v>5</v>
      </c>
      <c r="B27" s="38" t="s">
        <v>59</v>
      </c>
      <c r="C27" s="83" t="s">
        <v>161</v>
      </c>
      <c r="D27" s="83" t="s">
        <v>18</v>
      </c>
      <c r="E27" s="38">
        <v>14.71</v>
      </c>
      <c r="F27" s="121"/>
      <c r="G27" s="83">
        <v>8</v>
      </c>
      <c r="H27" s="190">
        <f t="shared" si="6"/>
        <v>0</v>
      </c>
      <c r="I27" s="190">
        <f t="shared" si="7"/>
        <v>0</v>
      </c>
    </row>
    <row r="28" spans="1:9" ht="15" thickBot="1">
      <c r="A28" s="38">
        <v>6</v>
      </c>
      <c r="B28" s="43" t="s">
        <v>27</v>
      </c>
      <c r="C28" s="89" t="s">
        <v>170</v>
      </c>
      <c r="D28" s="83" t="s">
        <v>18</v>
      </c>
      <c r="E28" s="43">
        <v>8.11</v>
      </c>
      <c r="F28" s="122"/>
      <c r="G28" s="83">
        <v>8</v>
      </c>
      <c r="H28" s="190">
        <f t="shared" si="6"/>
        <v>0</v>
      </c>
      <c r="I28" s="190">
        <f t="shared" si="7"/>
        <v>0</v>
      </c>
    </row>
    <row r="29" spans="1:9" ht="15.75" thickBot="1">
      <c r="A29" s="43"/>
      <c r="B29" s="126" t="s">
        <v>71</v>
      </c>
      <c r="C29" s="126"/>
      <c r="D29" s="126"/>
      <c r="E29" s="126"/>
      <c r="F29" s="126"/>
      <c r="G29" s="169"/>
      <c r="H29" s="127">
        <f>H21+H24+H25+H26+H27+H28</f>
        <v>0</v>
      </c>
      <c r="I29" s="128">
        <f>I21+I24+I25+I26+I27+I28</f>
        <v>0</v>
      </c>
    </row>
    <row r="30" spans="1:9" ht="15.75" thickBot="1">
      <c r="A30" s="72"/>
      <c r="B30" s="261" t="s">
        <v>29</v>
      </c>
      <c r="C30" s="262"/>
      <c r="D30" s="262"/>
      <c r="E30" s="262"/>
      <c r="F30" s="262"/>
      <c r="G30" s="262"/>
      <c r="H30" s="262"/>
      <c r="I30" s="263"/>
    </row>
    <row r="31" spans="1:9" ht="15">
      <c r="A31" s="46">
        <v>1</v>
      </c>
      <c r="B31" s="41" t="s">
        <v>32</v>
      </c>
      <c r="C31" s="41" t="s">
        <v>33</v>
      </c>
      <c r="D31" s="83" t="s">
        <v>183</v>
      </c>
      <c r="E31" s="38">
        <v>10</v>
      </c>
      <c r="F31" s="121"/>
      <c r="G31" s="38">
        <v>8</v>
      </c>
      <c r="H31" s="190">
        <f>F31*E31</f>
        <v>0</v>
      </c>
      <c r="I31" s="190">
        <f>H31*1.08</f>
        <v>0</v>
      </c>
    </row>
    <row r="32" spans="1:9" s="82" customFormat="1">
      <c r="A32" s="69">
        <v>2</v>
      </c>
      <c r="B32" s="69" t="s">
        <v>62</v>
      </c>
      <c r="C32" s="67" t="s">
        <v>172</v>
      </c>
      <c r="D32" s="69" t="s">
        <v>173</v>
      </c>
      <c r="E32" s="69">
        <v>46.4</v>
      </c>
      <c r="F32" s="121"/>
      <c r="G32" s="69">
        <v>23</v>
      </c>
      <c r="H32" s="190">
        <f t="shared" ref="H32:H33" si="8">F32*E32</f>
        <v>0</v>
      </c>
      <c r="I32" s="190">
        <f>H32*1.23</f>
        <v>0</v>
      </c>
    </row>
    <row r="33" spans="1:12" s="82" customFormat="1">
      <c r="A33" s="69">
        <v>3</v>
      </c>
      <c r="B33" s="69" t="s">
        <v>174</v>
      </c>
      <c r="C33" s="67" t="s">
        <v>175</v>
      </c>
      <c r="D33" s="69" t="s">
        <v>157</v>
      </c>
      <c r="E33" s="69">
        <v>6.06</v>
      </c>
      <c r="F33" s="121"/>
      <c r="G33" s="69">
        <v>8</v>
      </c>
      <c r="H33" s="190">
        <f t="shared" si="8"/>
        <v>0</v>
      </c>
      <c r="I33" s="190">
        <f t="shared" ref="I33" si="9">H33*1.08</f>
        <v>0</v>
      </c>
    </row>
    <row r="34" spans="1:12">
      <c r="A34" s="42">
        <v>2</v>
      </c>
      <c r="B34" s="41" t="s">
        <v>35</v>
      </c>
      <c r="C34" s="41" t="s">
        <v>34</v>
      </c>
      <c r="D34" s="83" t="s">
        <v>182</v>
      </c>
      <c r="E34" s="38">
        <v>35</v>
      </c>
      <c r="F34" s="121"/>
      <c r="G34" s="83">
        <v>8</v>
      </c>
      <c r="H34" s="190">
        <f t="shared" ref="H34:H38" si="10">F34*E34</f>
        <v>0</v>
      </c>
      <c r="I34" s="190">
        <f t="shared" ref="I34:I38" si="11">H34*1.08</f>
        <v>0</v>
      </c>
    </row>
    <row r="35" spans="1:12">
      <c r="A35" s="42"/>
      <c r="B35" s="38"/>
      <c r="C35" s="41" t="s">
        <v>36</v>
      </c>
      <c r="D35" s="83" t="s">
        <v>182</v>
      </c>
      <c r="E35" s="38">
        <v>584</v>
      </c>
      <c r="F35" s="121"/>
      <c r="G35" s="83">
        <v>8</v>
      </c>
      <c r="H35" s="190">
        <f t="shared" si="10"/>
        <v>0</v>
      </c>
      <c r="I35" s="190">
        <f t="shared" si="11"/>
        <v>0</v>
      </c>
    </row>
    <row r="36" spans="1:12">
      <c r="A36" s="70">
        <v>4</v>
      </c>
      <c r="B36" s="89" t="s">
        <v>130</v>
      </c>
      <c r="C36" s="102" t="s">
        <v>131</v>
      </c>
      <c r="D36" s="89" t="s">
        <v>180</v>
      </c>
      <c r="E36" s="89">
        <v>50</v>
      </c>
      <c r="F36" s="133"/>
      <c r="G36" s="83">
        <v>8</v>
      </c>
      <c r="H36" s="190">
        <f>F36*E36</f>
        <v>0</v>
      </c>
      <c r="I36" s="190">
        <f>H36*1.08</f>
        <v>0</v>
      </c>
    </row>
    <row r="37" spans="1:12">
      <c r="A37" s="38">
        <v>3</v>
      </c>
      <c r="B37" s="83" t="s">
        <v>176</v>
      </c>
      <c r="C37" s="41" t="s">
        <v>38</v>
      </c>
      <c r="D37" s="83" t="s">
        <v>181</v>
      </c>
      <c r="E37" s="38">
        <v>15</v>
      </c>
      <c r="F37" s="121"/>
      <c r="G37" s="83">
        <v>8</v>
      </c>
      <c r="H37" s="190">
        <f t="shared" si="10"/>
        <v>0</v>
      </c>
      <c r="I37" s="190">
        <f t="shared" si="11"/>
        <v>0</v>
      </c>
    </row>
    <row r="38" spans="1:12" s="82" customFormat="1" ht="15" thickBot="1">
      <c r="A38" s="38"/>
      <c r="B38" s="70"/>
      <c r="C38" s="71" t="s">
        <v>39</v>
      </c>
      <c r="D38" s="70" t="s">
        <v>179</v>
      </c>
      <c r="E38" s="70">
        <v>15</v>
      </c>
      <c r="F38" s="121"/>
      <c r="G38" s="83">
        <v>8</v>
      </c>
      <c r="H38" s="190">
        <f t="shared" si="10"/>
        <v>0</v>
      </c>
      <c r="I38" s="190">
        <f t="shared" si="11"/>
        <v>0</v>
      </c>
    </row>
    <row r="39" spans="1:12" ht="15.75" thickBot="1">
      <c r="A39" s="88"/>
      <c r="B39" s="126" t="s">
        <v>40</v>
      </c>
      <c r="C39" s="168"/>
      <c r="D39" s="126"/>
      <c r="E39" s="126"/>
      <c r="F39" s="126"/>
      <c r="G39" s="126"/>
      <c r="H39" s="127">
        <f>SUM(H31:H38)</f>
        <v>0</v>
      </c>
      <c r="I39" s="128">
        <f>SUM(I31:I38)</f>
        <v>0</v>
      </c>
    </row>
    <row r="40" spans="1:12" ht="15.75" thickBot="1">
      <c r="A40" s="72"/>
      <c r="B40" s="270" t="s">
        <v>41</v>
      </c>
      <c r="C40" s="271"/>
      <c r="D40" s="271"/>
      <c r="E40" s="271"/>
      <c r="F40" s="271"/>
      <c r="G40" s="271"/>
      <c r="H40" s="271"/>
      <c r="I40" s="272"/>
    </row>
    <row r="41" spans="1:12">
      <c r="A41" s="38"/>
      <c r="B41" s="42" t="s">
        <v>44</v>
      </c>
      <c r="C41" s="83" t="s">
        <v>64</v>
      </c>
      <c r="D41" s="83" t="s">
        <v>184</v>
      </c>
      <c r="E41" s="83">
        <v>12</v>
      </c>
      <c r="F41" s="121"/>
      <c r="G41" s="83">
        <v>8</v>
      </c>
      <c r="H41" s="197">
        <f>F41*E41</f>
        <v>0</v>
      </c>
      <c r="I41" s="197">
        <f>H41*1.08</f>
        <v>0</v>
      </c>
    </row>
    <row r="42" spans="1:12" ht="15" thickBot="1">
      <c r="A42" s="38">
        <v>1</v>
      </c>
      <c r="B42" s="38"/>
      <c r="C42" s="38" t="s">
        <v>46</v>
      </c>
      <c r="D42" s="83" t="s">
        <v>184</v>
      </c>
      <c r="E42" s="83">
        <v>1200</v>
      </c>
      <c r="F42" s="121"/>
      <c r="G42" s="83">
        <v>8</v>
      </c>
      <c r="H42" s="197">
        <f>F42*E42</f>
        <v>0</v>
      </c>
      <c r="I42" s="197">
        <f>H42*1.08</f>
        <v>0</v>
      </c>
    </row>
    <row r="43" spans="1:12" ht="15.75" thickBot="1">
      <c r="A43" s="38"/>
      <c r="B43" s="120" t="s">
        <v>47</v>
      </c>
      <c r="C43" s="166"/>
      <c r="D43" s="120"/>
      <c r="E43" s="120"/>
      <c r="F43" s="120"/>
      <c r="G43" s="120"/>
      <c r="H43" s="163">
        <f>SUM(H41:H42)</f>
        <v>0</v>
      </c>
      <c r="I43" s="145">
        <f>SUM(I41:I42)</f>
        <v>0</v>
      </c>
    </row>
    <row r="44" spans="1:12" ht="15" thickBot="1">
      <c r="A44" s="78"/>
      <c r="B44" s="273" t="s">
        <v>48</v>
      </c>
      <c r="C44" s="274"/>
      <c r="D44" s="274"/>
      <c r="E44" s="274"/>
      <c r="F44" s="274"/>
      <c r="G44" s="274"/>
      <c r="H44" s="274"/>
      <c r="I44" s="275"/>
    </row>
    <row r="45" spans="1:12">
      <c r="A45" s="76"/>
      <c r="B45" s="38"/>
      <c r="C45" s="83" t="s">
        <v>163</v>
      </c>
      <c r="D45" s="83" t="s">
        <v>182</v>
      </c>
      <c r="E45" s="38">
        <v>1</v>
      </c>
      <c r="F45" s="121"/>
      <c r="G45" s="38">
        <v>8</v>
      </c>
      <c r="H45" s="190">
        <f>F45*E45</f>
        <v>0</v>
      </c>
      <c r="I45" s="190">
        <f>H45*1.08</f>
        <v>0</v>
      </c>
    </row>
    <row r="46" spans="1:12" ht="15" thickBot="1">
      <c r="A46" s="38">
        <v>1</v>
      </c>
      <c r="B46" s="43"/>
      <c r="C46" s="70" t="s">
        <v>164</v>
      </c>
      <c r="D46" s="70" t="s">
        <v>182</v>
      </c>
      <c r="E46" s="43">
        <v>1</v>
      </c>
      <c r="F46" s="122"/>
      <c r="G46" s="83">
        <v>8</v>
      </c>
      <c r="H46" s="190">
        <f>F46*E46</f>
        <v>0</v>
      </c>
      <c r="I46" s="190">
        <f>H46*1.08</f>
        <v>0</v>
      </c>
    </row>
    <row r="47" spans="1:12" ht="15.75" thickBot="1">
      <c r="A47" s="43"/>
      <c r="B47" s="120" t="s">
        <v>51</v>
      </c>
      <c r="C47" s="166"/>
      <c r="D47" s="120"/>
      <c r="E47" s="167"/>
      <c r="F47" s="126"/>
      <c r="G47" s="126"/>
      <c r="H47" s="158">
        <f>SUM(H45:H46)</f>
        <v>0</v>
      </c>
      <c r="I47" s="128">
        <f>SUM(I45:I46)</f>
        <v>0</v>
      </c>
    </row>
    <row r="48" spans="1:12" s="82" customFormat="1">
      <c r="A48" s="84"/>
      <c r="B48" s="252" t="s">
        <v>165</v>
      </c>
      <c r="C48" s="253"/>
      <c r="D48" s="253"/>
      <c r="E48" s="253"/>
      <c r="F48" s="253"/>
      <c r="G48" s="253"/>
      <c r="H48" s="253"/>
      <c r="I48" s="254"/>
      <c r="L48" s="90"/>
    </row>
    <row r="49" spans="1:12" s="82" customFormat="1" ht="15">
      <c r="A49" s="243">
        <v>1</v>
      </c>
      <c r="B49" s="234" t="s">
        <v>166</v>
      </c>
      <c r="C49" s="234" t="s">
        <v>168</v>
      </c>
      <c r="D49" s="234" t="s">
        <v>182</v>
      </c>
      <c r="E49" s="218">
        <v>50</v>
      </c>
      <c r="F49" s="219"/>
      <c r="G49" s="218">
        <v>23</v>
      </c>
      <c r="H49" s="220">
        <f>E49*F49</f>
        <v>0</v>
      </c>
      <c r="I49" s="220">
        <f>H49*1.23</f>
        <v>0</v>
      </c>
      <c r="L49" s="90"/>
    </row>
    <row r="50" spans="1:12" s="82" customFormat="1" ht="15">
      <c r="A50" s="243"/>
      <c r="B50" s="234"/>
      <c r="C50" s="234" t="s">
        <v>167</v>
      </c>
      <c r="D50" s="234" t="s">
        <v>182</v>
      </c>
      <c r="E50" s="218">
        <v>20</v>
      </c>
      <c r="F50" s="219"/>
      <c r="G50" s="218">
        <v>23</v>
      </c>
      <c r="H50" s="220">
        <f>E50*F50</f>
        <v>0</v>
      </c>
      <c r="I50" s="220">
        <f>H50*1.23</f>
        <v>0</v>
      </c>
      <c r="L50" s="90"/>
    </row>
    <row r="51" spans="1:12" s="82" customFormat="1" ht="15.75" thickBot="1">
      <c r="A51" s="244"/>
      <c r="B51" s="235"/>
      <c r="C51" s="235"/>
      <c r="D51" s="235"/>
      <c r="E51" s="236"/>
      <c r="F51" s="237"/>
      <c r="G51" s="238">
        <v>23</v>
      </c>
      <c r="H51" s="239">
        <f>SUM(H49:H50)</f>
        <v>0</v>
      </c>
      <c r="I51" s="240">
        <f>SUM(I49:I50)</f>
        <v>0</v>
      </c>
      <c r="L51" s="90"/>
    </row>
    <row r="52" spans="1:12" ht="15.75" thickBot="1">
      <c r="A52" s="242"/>
      <c r="B52" s="245" t="s">
        <v>84</v>
      </c>
      <c r="C52" s="246"/>
      <c r="D52" s="79"/>
      <c r="E52" s="79"/>
      <c r="F52" s="79"/>
      <c r="G52" s="79"/>
      <c r="H52" s="164">
        <f>H14+H29+H39+H43+H47+H51</f>
        <v>0</v>
      </c>
      <c r="I52" s="165">
        <f>I14+I29+I39+I43+I47+I51</f>
        <v>0</v>
      </c>
      <c r="K52" s="90"/>
    </row>
    <row r="53" spans="1:12" ht="15">
      <c r="A53" s="104"/>
      <c r="C53" s="104"/>
    </row>
    <row r="54" spans="1:12">
      <c r="A54" s="82" t="s">
        <v>148</v>
      </c>
      <c r="B54" s="82"/>
      <c r="C54" s="82"/>
      <c r="D54" s="82"/>
      <c r="E54" s="82"/>
      <c r="F54" s="82"/>
      <c r="G54" s="82"/>
      <c r="H54" s="82"/>
      <c r="I54" s="82"/>
    </row>
    <row r="55" spans="1:12">
      <c r="A55" s="82" t="s">
        <v>140</v>
      </c>
      <c r="B55" s="82"/>
      <c r="C55" s="82"/>
      <c r="D55" s="82"/>
      <c r="E55" s="82"/>
      <c r="F55" s="82"/>
      <c r="G55" s="82"/>
      <c r="H55" s="82"/>
      <c r="I55" s="82"/>
    </row>
    <row r="56" spans="1:12">
      <c r="A56" s="82"/>
      <c r="B56" s="82"/>
      <c r="C56" s="82"/>
      <c r="D56" s="82"/>
      <c r="E56" s="82"/>
      <c r="F56" s="82"/>
      <c r="G56" s="82"/>
      <c r="H56" s="82"/>
      <c r="I56" s="82"/>
    </row>
    <row r="57" spans="1:12">
      <c r="A57" s="82"/>
      <c r="B57" s="82"/>
      <c r="C57" s="82"/>
      <c r="D57" s="82"/>
      <c r="E57" s="82"/>
      <c r="F57" s="82"/>
      <c r="G57" s="82"/>
      <c r="H57" s="82"/>
      <c r="I57" s="82"/>
    </row>
    <row r="58" spans="1:12">
      <c r="A58" s="82" t="s">
        <v>141</v>
      </c>
      <c r="B58" s="82"/>
      <c r="C58" s="82"/>
      <c r="D58" s="82"/>
      <c r="E58" s="82"/>
      <c r="F58" s="82"/>
      <c r="G58" s="82"/>
      <c r="H58" s="82" t="s">
        <v>142</v>
      </c>
      <c r="I58" s="82"/>
    </row>
    <row r="59" spans="1:12">
      <c r="A59" s="82" t="s">
        <v>143</v>
      </c>
      <c r="B59" s="82"/>
      <c r="C59" s="82"/>
      <c r="D59" s="82"/>
      <c r="E59" s="82"/>
      <c r="F59" s="82"/>
      <c r="G59" s="82"/>
      <c r="H59" s="82" t="s">
        <v>143</v>
      </c>
      <c r="I59" s="82"/>
    </row>
    <row r="60" spans="1:12">
      <c r="A60" s="82"/>
      <c r="B60" s="82"/>
      <c r="C60" s="82"/>
      <c r="D60" s="82"/>
      <c r="E60" s="82"/>
      <c r="F60" s="82"/>
      <c r="G60" s="82"/>
      <c r="H60" s="82"/>
      <c r="I60" s="82"/>
    </row>
    <row r="61" spans="1:12">
      <c r="B61" s="37"/>
      <c r="D61" s="37"/>
      <c r="E61" s="37"/>
      <c r="F61" s="37"/>
      <c r="G61" s="37"/>
      <c r="H61" s="37"/>
    </row>
    <row r="62" spans="1:12">
      <c r="C62" s="37"/>
    </row>
    <row r="63" spans="1:12">
      <c r="D63" s="82"/>
    </row>
    <row r="64" spans="1:12">
      <c r="C64" s="82"/>
    </row>
  </sheetData>
  <mergeCells count="6">
    <mergeCell ref="B48:I48"/>
    <mergeCell ref="B6:I6"/>
    <mergeCell ref="B15:I15"/>
    <mergeCell ref="B30:I30"/>
    <mergeCell ref="B40:I40"/>
    <mergeCell ref="B44:I44"/>
  </mergeCells>
  <pageMargins left="0.7" right="0.7" top="0.75" bottom="0.75" header="0.3" footer="0.3"/>
  <pageSetup paperSize="9" scale="75" orientation="portrait" r:id="rId1"/>
  <ignoredErrors>
    <ignoredError sqref="I32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>
  <dimension ref="A2:M74"/>
  <sheetViews>
    <sheetView tabSelected="1" topLeftCell="A28" workbookViewId="0">
      <selection activeCell="N53" sqref="N53"/>
    </sheetView>
  </sheetViews>
  <sheetFormatPr defaultRowHeight="14.25"/>
  <cols>
    <col min="1" max="1" width="4.75" customWidth="1"/>
    <col min="2" max="2" width="13.5" customWidth="1"/>
    <col min="3" max="3" width="13" customWidth="1"/>
    <col min="4" max="4" width="7.625" customWidth="1"/>
    <col min="5" max="5" width="7.375" customWidth="1"/>
    <col min="6" max="6" width="11.875" customWidth="1"/>
    <col min="8" max="8" width="10.875" customWidth="1"/>
    <col min="9" max="9" width="15.75" customWidth="1"/>
  </cols>
  <sheetData>
    <row r="2" spans="1:9" ht="15">
      <c r="A2" s="50" t="s">
        <v>85</v>
      </c>
      <c r="B2" s="50"/>
      <c r="C2" s="48"/>
      <c r="D2" s="48"/>
      <c r="E2" s="48"/>
      <c r="F2" s="48"/>
      <c r="G2" s="48"/>
      <c r="H2" s="48"/>
      <c r="I2" s="48"/>
    </row>
    <row r="3" spans="1:9" ht="15">
      <c r="A3" s="50" t="s">
        <v>86</v>
      </c>
      <c r="B3" s="50"/>
      <c r="C3" s="48"/>
      <c r="D3" s="48"/>
      <c r="E3" s="48"/>
      <c r="F3" s="48"/>
      <c r="G3" s="48"/>
      <c r="H3" s="48"/>
      <c r="I3" s="48"/>
    </row>
    <row r="5" spans="1:9" ht="60">
      <c r="A5" s="115" t="s">
        <v>1</v>
      </c>
      <c r="B5" s="115" t="s">
        <v>2</v>
      </c>
      <c r="C5" s="115" t="s">
        <v>3</v>
      </c>
      <c r="D5" s="115" t="s">
        <v>4</v>
      </c>
      <c r="E5" s="115" t="s">
        <v>5</v>
      </c>
      <c r="F5" s="106" t="s">
        <v>135</v>
      </c>
      <c r="G5" s="106" t="s">
        <v>136</v>
      </c>
      <c r="H5" s="106" t="s">
        <v>137</v>
      </c>
      <c r="I5" s="106" t="s">
        <v>138</v>
      </c>
    </row>
    <row r="6" spans="1:9" ht="15">
      <c r="A6" s="91"/>
      <c r="B6" s="255" t="s">
        <v>6</v>
      </c>
      <c r="C6" s="256"/>
      <c r="D6" s="256"/>
      <c r="E6" s="256"/>
      <c r="F6" s="256"/>
      <c r="G6" s="256"/>
      <c r="H6" s="256"/>
      <c r="I6" s="280"/>
    </row>
    <row r="7" spans="1:9" ht="85.5">
      <c r="A7" s="83">
        <v>1</v>
      </c>
      <c r="B7" s="98" t="s">
        <v>126</v>
      </c>
      <c r="C7" s="83" t="s">
        <v>7</v>
      </c>
      <c r="D7" s="83" t="s">
        <v>181</v>
      </c>
      <c r="E7" s="83">
        <v>80</v>
      </c>
      <c r="F7" s="121"/>
      <c r="G7" s="83">
        <v>8</v>
      </c>
      <c r="H7" s="190">
        <f>F7*E7</f>
        <v>0</v>
      </c>
      <c r="I7" s="198">
        <f>H7*1.08</f>
        <v>0</v>
      </c>
    </row>
    <row r="8" spans="1:9" ht="28.5">
      <c r="A8" s="83">
        <v>2</v>
      </c>
      <c r="B8" s="98" t="s">
        <v>153</v>
      </c>
      <c r="C8" s="83" t="s">
        <v>7</v>
      </c>
      <c r="D8" s="83" t="s">
        <v>181</v>
      </c>
      <c r="E8" s="83">
        <v>0</v>
      </c>
      <c r="F8" s="121"/>
      <c r="G8" s="83">
        <v>8</v>
      </c>
      <c r="H8" s="190">
        <f t="shared" ref="H8:H13" si="0">F8*E8</f>
        <v>0</v>
      </c>
      <c r="I8" s="198">
        <f t="shared" ref="I8:I13" si="1">H8*1.08</f>
        <v>0</v>
      </c>
    </row>
    <row r="9" spans="1:9" ht="42.75">
      <c r="A9" s="83">
        <v>3</v>
      </c>
      <c r="B9" s="98" t="s">
        <v>177</v>
      </c>
      <c r="C9" s="83" t="s">
        <v>7</v>
      </c>
      <c r="D9" s="83" t="s">
        <v>181</v>
      </c>
      <c r="E9" s="83">
        <v>1858</v>
      </c>
      <c r="F9" s="121"/>
      <c r="G9" s="83">
        <v>8</v>
      </c>
      <c r="H9" s="190">
        <f t="shared" si="0"/>
        <v>0</v>
      </c>
      <c r="I9" s="198">
        <f t="shared" si="1"/>
        <v>0</v>
      </c>
    </row>
    <row r="10" spans="1:9" ht="42.75">
      <c r="A10" s="83">
        <v>4</v>
      </c>
      <c r="B10" s="98" t="s">
        <v>127</v>
      </c>
      <c r="C10" s="83" t="s">
        <v>7</v>
      </c>
      <c r="D10" s="83" t="s">
        <v>181</v>
      </c>
      <c r="E10" s="83">
        <v>1958</v>
      </c>
      <c r="F10" s="121"/>
      <c r="G10" s="83">
        <v>8</v>
      </c>
      <c r="H10" s="190">
        <f t="shared" si="0"/>
        <v>0</v>
      </c>
      <c r="I10" s="198">
        <f t="shared" si="1"/>
        <v>0</v>
      </c>
    </row>
    <row r="11" spans="1:9" ht="42.75">
      <c r="A11" s="83">
        <v>5</v>
      </c>
      <c r="B11" s="98" t="s">
        <v>125</v>
      </c>
      <c r="C11" s="83" t="s">
        <v>7</v>
      </c>
      <c r="D11" s="83" t="s">
        <v>181</v>
      </c>
      <c r="E11" s="83">
        <v>390</v>
      </c>
      <c r="F11" s="121"/>
      <c r="G11" s="83">
        <v>8</v>
      </c>
      <c r="H11" s="190">
        <f t="shared" si="0"/>
        <v>0</v>
      </c>
      <c r="I11" s="198">
        <f t="shared" si="1"/>
        <v>0</v>
      </c>
    </row>
    <row r="12" spans="1:9">
      <c r="A12" s="91">
        <v>6</v>
      </c>
      <c r="B12" s="67" t="s">
        <v>8</v>
      </c>
      <c r="C12" s="83" t="s">
        <v>8</v>
      </c>
      <c r="D12" s="83" t="s">
        <v>181</v>
      </c>
      <c r="E12" s="83">
        <v>4166.7</v>
      </c>
      <c r="F12" s="121"/>
      <c r="G12" s="83">
        <v>8</v>
      </c>
      <c r="H12" s="190">
        <f t="shared" si="0"/>
        <v>0</v>
      </c>
      <c r="I12" s="198">
        <f t="shared" si="1"/>
        <v>0</v>
      </c>
    </row>
    <row r="13" spans="1:9" ht="15" thickBot="1">
      <c r="A13" s="92">
        <v>7</v>
      </c>
      <c r="B13" s="71" t="s">
        <v>68</v>
      </c>
      <c r="C13" s="70" t="s">
        <v>10</v>
      </c>
      <c r="D13" s="70" t="s">
        <v>182</v>
      </c>
      <c r="E13" s="70">
        <v>10</v>
      </c>
      <c r="F13" s="122"/>
      <c r="G13" s="83">
        <v>8</v>
      </c>
      <c r="H13" s="190">
        <f t="shared" si="0"/>
        <v>0</v>
      </c>
      <c r="I13" s="198">
        <f t="shared" si="1"/>
        <v>0</v>
      </c>
    </row>
    <row r="14" spans="1:9" ht="15.75" thickBot="1">
      <c r="A14" s="72"/>
      <c r="B14" s="126" t="s">
        <v>11</v>
      </c>
      <c r="C14" s="126"/>
      <c r="D14" s="126"/>
      <c r="E14" s="126"/>
      <c r="F14" s="126"/>
      <c r="G14" s="126">
        <v>8</v>
      </c>
      <c r="H14" s="127">
        <f>SUM(H7:H13)</f>
        <v>0</v>
      </c>
      <c r="I14" s="128">
        <f>SUM(I7:I13)</f>
        <v>0</v>
      </c>
    </row>
    <row r="15" spans="1:9" ht="15">
      <c r="A15" s="93"/>
      <c r="B15" s="261" t="s">
        <v>12</v>
      </c>
      <c r="C15" s="262"/>
      <c r="D15" s="262"/>
      <c r="E15" s="262"/>
      <c r="F15" s="262"/>
      <c r="G15" s="262"/>
      <c r="H15" s="262"/>
      <c r="I15" s="279"/>
    </row>
    <row r="16" spans="1:9">
      <c r="A16" s="91">
        <v>1</v>
      </c>
      <c r="B16" s="67" t="s">
        <v>69</v>
      </c>
      <c r="C16" s="83" t="s">
        <v>15</v>
      </c>
      <c r="D16" s="83" t="s">
        <v>157</v>
      </c>
      <c r="E16" s="83">
        <v>69.400000000000006</v>
      </c>
      <c r="F16" s="121"/>
      <c r="G16" s="83">
        <v>8</v>
      </c>
      <c r="H16" s="190">
        <f>F16*E16</f>
        <v>0</v>
      </c>
      <c r="I16" s="198">
        <f>H16*1.08</f>
        <v>0</v>
      </c>
    </row>
    <row r="17" spans="1:9">
      <c r="A17" s="91"/>
      <c r="B17" s="83"/>
      <c r="C17" s="83" t="s">
        <v>50</v>
      </c>
      <c r="D17" s="83" t="s">
        <v>182</v>
      </c>
      <c r="E17" s="83">
        <v>10</v>
      </c>
      <c r="F17" s="121"/>
      <c r="G17" s="83">
        <v>8</v>
      </c>
      <c r="H17" s="190">
        <f t="shared" ref="H17:H21" si="2">F17*E17</f>
        <v>0</v>
      </c>
      <c r="I17" s="198">
        <f t="shared" ref="I17:I21" si="3">H17*1.08</f>
        <v>0</v>
      </c>
    </row>
    <row r="18" spans="1:9">
      <c r="A18" s="91"/>
      <c r="B18" s="83"/>
      <c r="C18" s="83" t="s">
        <v>155</v>
      </c>
      <c r="D18" s="83" t="s">
        <v>157</v>
      </c>
      <c r="E18" s="83">
        <v>69.400000000000006</v>
      </c>
      <c r="F18" s="121"/>
      <c r="G18" s="83">
        <v>8</v>
      </c>
      <c r="H18" s="190">
        <f t="shared" si="2"/>
        <v>0</v>
      </c>
      <c r="I18" s="198">
        <f t="shared" si="3"/>
        <v>0</v>
      </c>
    </row>
    <row r="19" spans="1:9">
      <c r="A19" s="91"/>
      <c r="B19" s="83"/>
      <c r="C19" s="83" t="s">
        <v>14</v>
      </c>
      <c r="D19" s="83" t="s">
        <v>181</v>
      </c>
      <c r="E19" s="83">
        <v>25</v>
      </c>
      <c r="F19" s="121"/>
      <c r="G19" s="83">
        <v>8</v>
      </c>
      <c r="H19" s="190">
        <f t="shared" si="2"/>
        <v>0</v>
      </c>
      <c r="I19" s="198">
        <f t="shared" si="3"/>
        <v>0</v>
      </c>
    </row>
    <row r="20" spans="1:9" s="82" customFormat="1">
      <c r="A20" s="91"/>
      <c r="B20" s="83"/>
      <c r="C20" s="83" t="s">
        <v>16</v>
      </c>
      <c r="D20" s="83" t="s">
        <v>158</v>
      </c>
      <c r="E20" s="83">
        <v>76.97</v>
      </c>
      <c r="F20" s="121"/>
      <c r="G20" s="83">
        <v>8</v>
      </c>
      <c r="H20" s="190">
        <f t="shared" si="2"/>
        <v>0</v>
      </c>
      <c r="I20" s="198">
        <f t="shared" si="3"/>
        <v>0</v>
      </c>
    </row>
    <row r="21" spans="1:9" s="82" customFormat="1">
      <c r="A21" s="91"/>
      <c r="B21" s="83"/>
      <c r="C21" s="83" t="s">
        <v>21</v>
      </c>
      <c r="D21" s="83" t="s">
        <v>157</v>
      </c>
      <c r="E21" s="83">
        <v>2.4</v>
      </c>
      <c r="F21" s="121"/>
      <c r="G21" s="83">
        <v>8</v>
      </c>
      <c r="H21" s="190">
        <f t="shared" si="2"/>
        <v>0</v>
      </c>
      <c r="I21" s="198">
        <f t="shared" si="3"/>
        <v>0</v>
      </c>
    </row>
    <row r="22" spans="1:9" ht="15">
      <c r="A22" s="94"/>
      <c r="B22" s="66" t="s">
        <v>56</v>
      </c>
      <c r="C22" s="83"/>
      <c r="D22" s="66" t="s">
        <v>18</v>
      </c>
      <c r="E22" s="99">
        <v>11.53</v>
      </c>
      <c r="F22" s="99"/>
      <c r="G22" s="83">
        <v>8</v>
      </c>
      <c r="H22" s="199">
        <f>SUM(H16:H21)</f>
        <v>0</v>
      </c>
      <c r="I22" s="200">
        <f>SUM(I16:I21)</f>
        <v>0</v>
      </c>
    </row>
    <row r="23" spans="1:9">
      <c r="A23" s="91">
        <v>2</v>
      </c>
      <c r="B23" s="83" t="s">
        <v>57</v>
      </c>
      <c r="C23" s="83" t="s">
        <v>21</v>
      </c>
      <c r="D23" s="83" t="s">
        <v>157</v>
      </c>
      <c r="E23" s="83">
        <v>1</v>
      </c>
      <c r="F23" s="121"/>
      <c r="G23" s="83">
        <v>8</v>
      </c>
      <c r="H23" s="190">
        <f t="shared" ref="H23:H24" si="4">F23*E23</f>
        <v>0</v>
      </c>
      <c r="I23" s="198">
        <f>H23*1.08</f>
        <v>0</v>
      </c>
    </row>
    <row r="24" spans="1:9">
      <c r="A24" s="91"/>
      <c r="B24" s="83"/>
      <c r="C24" s="83" t="s">
        <v>20</v>
      </c>
      <c r="D24" s="83" t="s">
        <v>157</v>
      </c>
      <c r="E24" s="83">
        <v>1</v>
      </c>
      <c r="F24" s="121"/>
      <c r="G24" s="83">
        <v>8</v>
      </c>
      <c r="H24" s="190">
        <f t="shared" si="4"/>
        <v>0</v>
      </c>
      <c r="I24" s="198">
        <f t="shared" ref="I24" si="5">H24*1.08</f>
        <v>0</v>
      </c>
    </row>
    <row r="25" spans="1:9" ht="15">
      <c r="A25" s="94"/>
      <c r="B25" s="66" t="s">
        <v>58</v>
      </c>
      <c r="C25" s="83"/>
      <c r="D25" s="66" t="s">
        <v>129</v>
      </c>
      <c r="E25" s="99">
        <v>0.16</v>
      </c>
      <c r="F25" s="99"/>
      <c r="G25" s="83">
        <v>8</v>
      </c>
      <c r="H25" s="199">
        <f>SUM(H23:H24)</f>
        <v>0</v>
      </c>
      <c r="I25" s="200">
        <f>SUM(I23:I24)</f>
        <v>0</v>
      </c>
    </row>
    <row r="26" spans="1:9">
      <c r="A26" s="91">
        <v>3</v>
      </c>
      <c r="B26" s="83" t="s">
        <v>24</v>
      </c>
      <c r="C26" s="83" t="s">
        <v>159</v>
      </c>
      <c r="D26" s="83" t="s">
        <v>18</v>
      </c>
      <c r="E26" s="83">
        <v>42.76</v>
      </c>
      <c r="F26" s="121"/>
      <c r="G26" s="83">
        <v>8</v>
      </c>
      <c r="H26" s="190">
        <f>F26*E26</f>
        <v>0</v>
      </c>
      <c r="I26" s="198">
        <f>H26*1.08</f>
        <v>0</v>
      </c>
    </row>
    <row r="27" spans="1:9">
      <c r="A27" s="91">
        <v>4</v>
      </c>
      <c r="B27" s="83" t="s">
        <v>25</v>
      </c>
      <c r="C27" s="83" t="s">
        <v>160</v>
      </c>
      <c r="D27" s="83" t="s">
        <v>18</v>
      </c>
      <c r="E27" s="83">
        <v>14.81</v>
      </c>
      <c r="F27" s="121"/>
      <c r="G27" s="83">
        <v>8</v>
      </c>
      <c r="H27" s="190">
        <f t="shared" ref="H27:H29" si="6">F27*E27</f>
        <v>0</v>
      </c>
      <c r="I27" s="198">
        <f t="shared" ref="I27:I29" si="7">H27*1.08</f>
        <v>0</v>
      </c>
    </row>
    <row r="28" spans="1:9">
      <c r="A28" s="91">
        <v>5</v>
      </c>
      <c r="B28" s="83" t="s">
        <v>59</v>
      </c>
      <c r="C28" s="83" t="s">
        <v>161</v>
      </c>
      <c r="D28" s="83" t="s">
        <v>18</v>
      </c>
      <c r="E28" s="83">
        <v>12.78</v>
      </c>
      <c r="F28" s="121"/>
      <c r="G28" s="83">
        <v>8</v>
      </c>
      <c r="H28" s="190">
        <f t="shared" si="6"/>
        <v>0</v>
      </c>
      <c r="I28" s="198">
        <f t="shared" si="7"/>
        <v>0</v>
      </c>
    </row>
    <row r="29" spans="1:9" ht="15" thickBot="1">
      <c r="A29" s="95">
        <v>6</v>
      </c>
      <c r="B29" s="96" t="s">
        <v>27</v>
      </c>
      <c r="C29" s="89" t="s">
        <v>170</v>
      </c>
      <c r="D29" s="83" t="s">
        <v>18</v>
      </c>
      <c r="E29" s="96">
        <v>6.97</v>
      </c>
      <c r="F29" s="181"/>
      <c r="G29" s="83">
        <v>8</v>
      </c>
      <c r="H29" s="190">
        <f t="shared" si="6"/>
        <v>0</v>
      </c>
      <c r="I29" s="198">
        <f t="shared" si="7"/>
        <v>0</v>
      </c>
    </row>
    <row r="30" spans="1:9" ht="15.75" thickBot="1">
      <c r="A30" s="53"/>
      <c r="B30" s="126" t="s">
        <v>28</v>
      </c>
      <c r="C30" s="175"/>
      <c r="D30" s="126"/>
      <c r="E30" s="126"/>
      <c r="F30" s="126"/>
      <c r="G30" s="126">
        <v>8</v>
      </c>
      <c r="H30" s="127">
        <f>H22+H25+H26+H27+H28+H29</f>
        <v>0</v>
      </c>
      <c r="I30" s="176">
        <f>I22+I25+I26+I27+I28+I29</f>
        <v>0</v>
      </c>
    </row>
    <row r="31" spans="1:9" ht="15">
      <c r="A31" s="55"/>
      <c r="B31" s="281" t="s">
        <v>29</v>
      </c>
      <c r="C31" s="282"/>
      <c r="D31" s="282"/>
      <c r="E31" s="282"/>
      <c r="F31" s="282"/>
      <c r="G31" s="282"/>
      <c r="H31" s="282"/>
      <c r="I31" s="283"/>
    </row>
    <row r="32" spans="1:9" s="82" customFormat="1">
      <c r="A32" s="52">
        <v>1</v>
      </c>
      <c r="B32" s="51" t="s">
        <v>30</v>
      </c>
      <c r="C32" s="51" t="s">
        <v>31</v>
      </c>
      <c r="D32" s="83" t="s">
        <v>179</v>
      </c>
      <c r="E32" s="49">
        <v>80</v>
      </c>
      <c r="F32" s="121"/>
      <c r="G32" s="49">
        <v>8</v>
      </c>
      <c r="H32" s="190">
        <f>F32*E32</f>
        <v>0</v>
      </c>
      <c r="I32" s="190">
        <f>H32*1.08</f>
        <v>0</v>
      </c>
    </row>
    <row r="33" spans="1:13" s="82" customFormat="1">
      <c r="A33" s="69">
        <v>2</v>
      </c>
      <c r="B33" s="67" t="s">
        <v>178</v>
      </c>
      <c r="C33" s="67" t="s">
        <v>188</v>
      </c>
      <c r="D33" s="83" t="s">
        <v>179</v>
      </c>
      <c r="E33" s="83">
        <v>20</v>
      </c>
      <c r="F33" s="121"/>
      <c r="G33" s="83">
        <v>8</v>
      </c>
      <c r="H33" s="190">
        <f>F33*E33</f>
        <v>0</v>
      </c>
      <c r="I33" s="190">
        <f>H33*1.08</f>
        <v>0</v>
      </c>
    </row>
    <row r="34" spans="1:13">
      <c r="A34" s="52">
        <v>3</v>
      </c>
      <c r="B34" s="51" t="s">
        <v>32</v>
      </c>
      <c r="C34" s="51" t="s">
        <v>33</v>
      </c>
      <c r="D34" s="83" t="s">
        <v>183</v>
      </c>
      <c r="E34" s="49">
        <v>20</v>
      </c>
      <c r="F34" s="121"/>
      <c r="G34" s="83">
        <v>8</v>
      </c>
      <c r="H34" s="190">
        <f>F34*E34</f>
        <v>0</v>
      </c>
      <c r="I34" s="190">
        <f>H34*1.08</f>
        <v>0</v>
      </c>
    </row>
    <row r="35" spans="1:13" s="82" customFormat="1">
      <c r="A35" s="69">
        <v>4</v>
      </c>
      <c r="B35" s="67" t="s">
        <v>171</v>
      </c>
      <c r="C35" s="67" t="s">
        <v>36</v>
      </c>
      <c r="D35" s="83" t="s">
        <v>182</v>
      </c>
      <c r="E35" s="83">
        <v>14</v>
      </c>
      <c r="F35" s="121"/>
      <c r="G35" s="83">
        <v>8</v>
      </c>
      <c r="H35" s="190">
        <f t="shared" ref="H35:H42" si="8">F35*E35</f>
        <v>0</v>
      </c>
      <c r="I35" s="190">
        <f t="shared" ref="I35:I42" si="9">H35*1.08</f>
        <v>0</v>
      </c>
    </row>
    <row r="36" spans="1:13">
      <c r="A36" s="69" t="s">
        <v>74</v>
      </c>
      <c r="B36" s="67"/>
      <c r="C36" s="67" t="s">
        <v>34</v>
      </c>
      <c r="D36" s="83" t="s">
        <v>182</v>
      </c>
      <c r="E36" s="83">
        <v>100</v>
      </c>
      <c r="F36" s="121"/>
      <c r="G36" s="83">
        <v>8</v>
      </c>
      <c r="H36" s="190">
        <f t="shared" si="8"/>
        <v>0</v>
      </c>
      <c r="I36" s="190">
        <f t="shared" si="9"/>
        <v>0</v>
      </c>
    </row>
    <row r="37" spans="1:13">
      <c r="A37" s="224">
        <v>5</v>
      </c>
      <c r="B37" s="102" t="s">
        <v>60</v>
      </c>
      <c r="C37" s="102" t="s">
        <v>61</v>
      </c>
      <c r="D37" s="224" t="s">
        <v>173</v>
      </c>
      <c r="E37" s="224">
        <v>5</v>
      </c>
      <c r="F37" s="226"/>
      <c r="G37" s="224">
        <v>23</v>
      </c>
      <c r="H37" s="225">
        <f t="shared" si="8"/>
        <v>0</v>
      </c>
      <c r="I37" s="225">
        <f>H37*1.23</f>
        <v>0</v>
      </c>
    </row>
    <row r="38" spans="1:13">
      <c r="A38" s="49">
        <v>6</v>
      </c>
      <c r="B38" s="49" t="s">
        <v>87</v>
      </c>
      <c r="C38" s="51" t="s">
        <v>88</v>
      </c>
      <c r="D38" s="83" t="s">
        <v>179</v>
      </c>
      <c r="E38" s="49">
        <v>24</v>
      </c>
      <c r="F38" s="121"/>
      <c r="G38" s="83">
        <v>8</v>
      </c>
      <c r="H38" s="190">
        <f>F38*E38</f>
        <v>0</v>
      </c>
      <c r="I38" s="190">
        <f>H38*1.08</f>
        <v>0</v>
      </c>
    </row>
    <row r="39" spans="1:13" s="82" customFormat="1">
      <c r="A39" s="83">
        <v>7</v>
      </c>
      <c r="B39" s="83" t="s">
        <v>130</v>
      </c>
      <c r="C39" s="67" t="s">
        <v>131</v>
      </c>
      <c r="D39" s="89" t="s">
        <v>180</v>
      </c>
      <c r="E39" s="83">
        <v>5</v>
      </c>
      <c r="F39" s="121"/>
      <c r="G39" s="83">
        <v>8</v>
      </c>
      <c r="H39" s="190">
        <f>F39*E39</f>
        <v>0</v>
      </c>
      <c r="I39" s="190">
        <f>H39*1.08</f>
        <v>0</v>
      </c>
    </row>
    <row r="40" spans="1:13" s="82" customFormat="1">
      <c r="A40" s="83">
        <v>8</v>
      </c>
      <c r="B40" s="83" t="s">
        <v>120</v>
      </c>
      <c r="C40" s="67" t="s">
        <v>89</v>
      </c>
      <c r="D40" s="83" t="s">
        <v>18</v>
      </c>
      <c r="E40" s="83">
        <v>0.05</v>
      </c>
      <c r="F40" s="121"/>
      <c r="G40" s="83">
        <v>8</v>
      </c>
      <c r="H40" s="190">
        <f>F40*E40</f>
        <v>0</v>
      </c>
      <c r="I40" s="190">
        <f>H40*1.08</f>
        <v>0</v>
      </c>
    </row>
    <row r="41" spans="1:13">
      <c r="A41" s="70">
        <v>9</v>
      </c>
      <c r="B41" s="70" t="s">
        <v>37</v>
      </c>
      <c r="C41" s="71" t="s">
        <v>133</v>
      </c>
      <c r="D41" s="89" t="s">
        <v>179</v>
      </c>
      <c r="E41" s="83">
        <v>3</v>
      </c>
      <c r="F41" s="121"/>
      <c r="G41" s="83">
        <v>8</v>
      </c>
      <c r="H41" s="190">
        <f>F41*E41</f>
        <v>0</v>
      </c>
      <c r="I41" s="190">
        <f>H41*1.08</f>
        <v>0</v>
      </c>
    </row>
    <row r="42" spans="1:13" ht="15" thickBot="1">
      <c r="A42" s="49">
        <v>10</v>
      </c>
      <c r="B42" s="83" t="s">
        <v>134</v>
      </c>
      <c r="C42" s="67" t="s">
        <v>119</v>
      </c>
      <c r="D42" s="83" t="s">
        <v>179</v>
      </c>
      <c r="E42" s="49">
        <v>3</v>
      </c>
      <c r="F42" s="121"/>
      <c r="G42" s="83">
        <v>8</v>
      </c>
      <c r="H42" s="190">
        <f t="shared" si="8"/>
        <v>0</v>
      </c>
      <c r="I42" s="190">
        <f t="shared" si="9"/>
        <v>0</v>
      </c>
      <c r="M42" s="80"/>
    </row>
    <row r="43" spans="1:13" ht="15.75" thickBot="1">
      <c r="A43" s="72"/>
      <c r="B43" s="126" t="s">
        <v>40</v>
      </c>
      <c r="C43" s="169"/>
      <c r="D43" s="126"/>
      <c r="E43" s="182"/>
      <c r="F43" s="182"/>
      <c r="G43" s="182"/>
      <c r="H43" s="183">
        <f>SUM(H32:H42)</f>
        <v>0</v>
      </c>
      <c r="I43" s="184">
        <f>SUM(I32:I42)</f>
        <v>0</v>
      </c>
    </row>
    <row r="44" spans="1:13">
      <c r="A44" s="76"/>
      <c r="B44" s="264" t="s">
        <v>48</v>
      </c>
      <c r="C44" s="265"/>
      <c r="D44" s="265"/>
      <c r="E44" s="265"/>
      <c r="F44" s="265"/>
      <c r="G44" s="265"/>
      <c r="H44" s="265"/>
      <c r="I44" s="266"/>
    </row>
    <row r="45" spans="1:13">
      <c r="A45" s="228">
        <v>1</v>
      </c>
      <c r="B45" s="228"/>
      <c r="C45" s="83" t="s">
        <v>163</v>
      </c>
      <c r="D45" s="228" t="s">
        <v>182</v>
      </c>
      <c r="E45" s="228">
        <v>1</v>
      </c>
      <c r="F45" s="219"/>
      <c r="G45" s="228">
        <v>8</v>
      </c>
      <c r="H45" s="229">
        <f>F45*E45</f>
        <v>0</v>
      </c>
      <c r="I45" s="229">
        <f>H45*1.08</f>
        <v>0</v>
      </c>
    </row>
    <row r="46" spans="1:13" ht="15" thickBot="1">
      <c r="A46" s="231"/>
      <c r="B46" s="231"/>
      <c r="C46" s="70" t="s">
        <v>164</v>
      </c>
      <c r="D46" s="231" t="s">
        <v>182</v>
      </c>
      <c r="E46" s="231">
        <v>1</v>
      </c>
      <c r="F46" s="232"/>
      <c r="G46" s="231">
        <v>8</v>
      </c>
      <c r="H46" s="229">
        <f>F46*E46</f>
        <v>0</v>
      </c>
      <c r="I46" s="229">
        <f>H46*1.08</f>
        <v>0</v>
      </c>
    </row>
    <row r="47" spans="1:13" ht="15.75" thickBot="1">
      <c r="A47" s="242"/>
      <c r="B47" s="185" t="s">
        <v>51</v>
      </c>
      <c r="C47" s="177"/>
      <c r="D47" s="185"/>
      <c r="E47" s="167"/>
      <c r="F47" s="126"/>
      <c r="G47" s="126">
        <v>8</v>
      </c>
      <c r="H47" s="158">
        <f>SUM(H45:H46)</f>
        <v>0</v>
      </c>
      <c r="I47" s="128">
        <f>SUM(I45:I46)</f>
        <v>0</v>
      </c>
    </row>
    <row r="48" spans="1:13" ht="15">
      <c r="A48" s="243"/>
      <c r="B48" s="284" t="s">
        <v>77</v>
      </c>
      <c r="C48" s="285"/>
      <c r="D48" s="285"/>
      <c r="E48" s="285"/>
      <c r="F48" s="285"/>
      <c r="G48" s="285"/>
      <c r="H48" s="285"/>
      <c r="I48" s="285"/>
    </row>
    <row r="49" spans="1:12">
      <c r="A49" s="227">
        <v>1</v>
      </c>
      <c r="B49" s="227"/>
      <c r="C49" s="227" t="s">
        <v>78</v>
      </c>
      <c r="D49" s="227" t="s">
        <v>182</v>
      </c>
      <c r="E49" s="227">
        <v>40</v>
      </c>
      <c r="F49" s="219"/>
      <c r="G49" s="228">
        <v>8</v>
      </c>
      <c r="H49" s="229">
        <f>F49*E49</f>
        <v>0</v>
      </c>
      <c r="I49" s="229">
        <f>H49*1.08</f>
        <v>0</v>
      </c>
    </row>
    <row r="50" spans="1:12" ht="15.75" thickBot="1">
      <c r="A50" s="241"/>
      <c r="B50" s="230"/>
      <c r="C50" s="230" t="s">
        <v>79</v>
      </c>
      <c r="D50" s="230" t="s">
        <v>182</v>
      </c>
      <c r="E50" s="230">
        <v>5</v>
      </c>
      <c r="F50" s="232"/>
      <c r="G50" s="231">
        <v>8</v>
      </c>
      <c r="H50" s="229">
        <f>F50*E50</f>
        <v>0</v>
      </c>
      <c r="I50" s="229">
        <f>H50*1.08</f>
        <v>0</v>
      </c>
    </row>
    <row r="51" spans="1:12" ht="15.75" thickBot="1">
      <c r="A51" s="242"/>
      <c r="B51" s="185" t="s">
        <v>80</v>
      </c>
      <c r="C51" s="247"/>
      <c r="D51" s="185"/>
      <c r="E51" s="185"/>
      <c r="F51" s="126"/>
      <c r="G51" s="126">
        <v>8</v>
      </c>
      <c r="H51" s="127">
        <f>SUM(H49:H50)</f>
        <v>0</v>
      </c>
      <c r="I51" s="128">
        <f>SUM(I49:I50)</f>
        <v>0</v>
      </c>
    </row>
    <row r="52" spans="1:12">
      <c r="A52" s="248"/>
      <c r="B52" s="276" t="s">
        <v>90</v>
      </c>
      <c r="C52" s="277"/>
      <c r="D52" s="277"/>
      <c r="E52" s="277"/>
      <c r="F52" s="277"/>
      <c r="G52" s="277"/>
      <c r="H52" s="277"/>
      <c r="I52" s="278"/>
    </row>
    <row r="53" spans="1:12">
      <c r="A53" s="228">
        <v>1</v>
      </c>
      <c r="B53" s="228"/>
      <c r="C53" s="234" t="s">
        <v>50</v>
      </c>
      <c r="D53" s="228" t="s">
        <v>182</v>
      </c>
      <c r="E53" s="228">
        <v>5</v>
      </c>
      <c r="F53" s="219"/>
      <c r="G53" s="228">
        <v>8</v>
      </c>
      <c r="H53" s="229">
        <f>F53*E53</f>
        <v>0</v>
      </c>
      <c r="I53" s="229">
        <f>H53*1.08</f>
        <v>0</v>
      </c>
    </row>
    <row r="54" spans="1:12" ht="15" thickBot="1">
      <c r="A54" s="231"/>
      <c r="B54" s="231"/>
      <c r="C54" s="234" t="s">
        <v>49</v>
      </c>
      <c r="D54" s="231" t="s">
        <v>182</v>
      </c>
      <c r="E54" s="231">
        <v>40</v>
      </c>
      <c r="F54" s="232"/>
      <c r="G54" s="231">
        <v>8</v>
      </c>
      <c r="H54" s="229">
        <f>F54*E54</f>
        <v>0</v>
      </c>
      <c r="I54" s="229">
        <f>H54*1.08</f>
        <v>0</v>
      </c>
    </row>
    <row r="55" spans="1:12" ht="15">
      <c r="A55" s="60"/>
      <c r="B55" s="179" t="s">
        <v>91</v>
      </c>
      <c r="C55" s="180"/>
      <c r="D55" s="179"/>
      <c r="E55" s="179"/>
      <c r="F55" s="179"/>
      <c r="G55" s="179">
        <v>8</v>
      </c>
      <c r="H55" s="173">
        <f>SUM(H53:H54)</f>
        <v>0</v>
      </c>
      <c r="I55" s="174">
        <f>SUM(I53:I54)</f>
        <v>0</v>
      </c>
    </row>
    <row r="56" spans="1:12" s="249" customFormat="1" ht="15">
      <c r="A56" s="243"/>
      <c r="B56" s="267" t="s">
        <v>165</v>
      </c>
      <c r="C56" s="268"/>
      <c r="D56" s="268"/>
      <c r="E56" s="268"/>
      <c r="F56" s="268"/>
      <c r="G56" s="268"/>
      <c r="H56" s="268"/>
      <c r="I56" s="269"/>
      <c r="L56" s="250"/>
    </row>
    <row r="57" spans="1:12" s="249" customFormat="1" ht="15">
      <c r="A57" s="243">
        <v>1</v>
      </c>
      <c r="B57" s="234" t="s">
        <v>166</v>
      </c>
      <c r="C57" s="234" t="s">
        <v>168</v>
      </c>
      <c r="D57" s="234" t="s">
        <v>182</v>
      </c>
      <c r="E57" s="218">
        <v>48</v>
      </c>
      <c r="F57" s="219"/>
      <c r="G57" s="218">
        <v>23</v>
      </c>
      <c r="H57" s="220">
        <f>E57*F57</f>
        <v>0</v>
      </c>
      <c r="I57" s="220">
        <f>H57*1.23</f>
        <v>0</v>
      </c>
    </row>
    <row r="58" spans="1:12" s="249" customFormat="1" ht="15">
      <c r="A58" s="243"/>
      <c r="B58" s="234"/>
      <c r="C58" s="234" t="s">
        <v>167</v>
      </c>
      <c r="D58" s="234" t="s">
        <v>182</v>
      </c>
      <c r="E58" s="218">
        <v>30</v>
      </c>
      <c r="F58" s="219"/>
      <c r="G58" s="218">
        <v>23</v>
      </c>
      <c r="H58" s="220">
        <f>E58*F58</f>
        <v>0</v>
      </c>
      <c r="I58" s="220">
        <f>H58*1.23</f>
        <v>0</v>
      </c>
      <c r="L58" s="250"/>
    </row>
    <row r="59" spans="1:12" s="249" customFormat="1" ht="15.75" thickBot="1">
      <c r="A59" s="244"/>
      <c r="B59" s="235"/>
      <c r="C59" s="235"/>
      <c r="D59" s="235"/>
      <c r="E59" s="236"/>
      <c r="F59" s="237"/>
      <c r="G59" s="238">
        <v>23</v>
      </c>
      <c r="H59" s="239">
        <f>SUM(H57:H58)</f>
        <v>0</v>
      </c>
      <c r="I59" s="240">
        <f>SUM(I57:I58)</f>
        <v>0</v>
      </c>
      <c r="L59" s="250"/>
    </row>
    <row r="60" spans="1:12" ht="15.75" thickBot="1">
      <c r="A60" s="53"/>
      <c r="B60" s="56" t="s">
        <v>92</v>
      </c>
      <c r="C60" s="96"/>
      <c r="D60" s="54"/>
      <c r="E60" s="54"/>
      <c r="F60" s="54"/>
      <c r="G60" s="54"/>
      <c r="H60" s="160">
        <f>H14+H30+H43+H47+H51+H55+H59</f>
        <v>0</v>
      </c>
      <c r="I60" s="161">
        <f>I14+I30+I43+I47+I51+I55+I59</f>
        <v>0</v>
      </c>
    </row>
    <row r="62" spans="1:12">
      <c r="A62" s="82" t="s">
        <v>147</v>
      </c>
      <c r="B62" s="82"/>
      <c r="C62" s="82"/>
      <c r="D62" s="82"/>
      <c r="E62" s="82"/>
      <c r="F62" s="82"/>
      <c r="G62" s="82"/>
      <c r="H62" s="82"/>
      <c r="I62" s="82"/>
    </row>
    <row r="63" spans="1:12">
      <c r="A63" s="82" t="s">
        <v>140</v>
      </c>
      <c r="B63" s="82"/>
      <c r="C63" s="82"/>
      <c r="D63" s="82"/>
      <c r="E63" s="82"/>
      <c r="F63" s="82"/>
      <c r="G63" s="82"/>
      <c r="H63" s="82"/>
      <c r="I63" s="82"/>
    </row>
    <row r="64" spans="1:12">
      <c r="A64" s="82"/>
      <c r="B64" s="82"/>
      <c r="C64" s="82"/>
      <c r="D64" s="82"/>
      <c r="E64" s="82"/>
      <c r="F64" s="82"/>
      <c r="G64" s="82"/>
      <c r="H64" s="82"/>
      <c r="I64" s="82"/>
    </row>
    <row r="65" spans="1:9">
      <c r="A65" s="82"/>
      <c r="B65" s="82"/>
      <c r="C65" s="82"/>
      <c r="D65" s="82"/>
      <c r="E65" s="82"/>
      <c r="F65" s="82"/>
      <c r="G65" s="82"/>
      <c r="H65" s="82"/>
      <c r="I65" s="82"/>
    </row>
    <row r="66" spans="1:9">
      <c r="A66" s="82" t="s">
        <v>141</v>
      </c>
      <c r="B66" s="82"/>
      <c r="C66" s="82"/>
      <c r="D66" s="82"/>
      <c r="E66" s="82"/>
      <c r="F66" s="82"/>
      <c r="G66" s="82"/>
      <c r="H66" s="82" t="s">
        <v>142</v>
      </c>
      <c r="I66" s="82"/>
    </row>
    <row r="67" spans="1:9">
      <c r="A67" s="82" t="s">
        <v>143</v>
      </c>
      <c r="B67" s="82"/>
      <c r="C67" s="82"/>
      <c r="D67" s="82"/>
      <c r="E67" s="82"/>
      <c r="F67" s="82"/>
      <c r="G67" s="82"/>
      <c r="H67" s="82" t="s">
        <v>143</v>
      </c>
      <c r="I67" s="82"/>
    </row>
    <row r="68" spans="1:9">
      <c r="A68" s="82"/>
      <c r="B68" s="82"/>
      <c r="C68" s="82"/>
      <c r="D68" s="82"/>
      <c r="E68" s="82"/>
      <c r="F68" s="82"/>
      <c r="G68" s="82"/>
      <c r="H68" s="82"/>
      <c r="I68" s="82"/>
    </row>
    <row r="69" spans="1:9" ht="15">
      <c r="A69" s="48"/>
      <c r="B69" s="48"/>
      <c r="C69" s="101"/>
      <c r="D69" s="48"/>
      <c r="E69" s="48"/>
      <c r="F69" s="48"/>
      <c r="G69" s="48"/>
      <c r="H69" s="48"/>
      <c r="I69" s="48"/>
    </row>
    <row r="70" spans="1:9" ht="15">
      <c r="C70" s="101"/>
    </row>
    <row r="71" spans="1:9">
      <c r="D71" s="82"/>
    </row>
    <row r="72" spans="1:9">
      <c r="C72" s="48"/>
    </row>
    <row r="74" spans="1:9">
      <c r="C74" s="82"/>
    </row>
  </sheetData>
  <mergeCells count="7">
    <mergeCell ref="B56:I56"/>
    <mergeCell ref="B52:I52"/>
    <mergeCell ref="B15:I15"/>
    <mergeCell ref="B6:I6"/>
    <mergeCell ref="B31:I31"/>
    <mergeCell ref="B44:I44"/>
    <mergeCell ref="B48:I48"/>
  </mergeCells>
  <pageMargins left="0.7" right="0.7" top="0.75" bottom="0.75" header="0.3" footer="0.3"/>
  <pageSetup paperSize="9" scale="65" orientation="portrait" r:id="rId1"/>
  <ignoredErrors>
    <ignoredError sqref="I37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>
  <dimension ref="A2:L56"/>
  <sheetViews>
    <sheetView topLeftCell="A10" workbookViewId="0">
      <selection activeCell="K44" sqref="K44"/>
    </sheetView>
  </sheetViews>
  <sheetFormatPr defaultRowHeight="14.25"/>
  <cols>
    <col min="1" max="1" width="4.375" customWidth="1"/>
    <col min="2" max="3" width="13.125" customWidth="1"/>
    <col min="6" max="6" width="12" customWidth="1"/>
    <col min="9" max="9" width="12.875" customWidth="1"/>
  </cols>
  <sheetData>
    <row r="2" spans="1:10" ht="15">
      <c r="A2" s="65" t="s">
        <v>117</v>
      </c>
      <c r="B2" s="65"/>
      <c r="C2" s="82"/>
      <c r="D2" s="82"/>
      <c r="E2" s="82"/>
      <c r="F2" s="82"/>
      <c r="G2" s="82"/>
      <c r="H2" s="82"/>
      <c r="I2" s="82"/>
    </row>
    <row r="3" spans="1:10" ht="15">
      <c r="A3" s="65" t="s">
        <v>114</v>
      </c>
      <c r="B3" s="65"/>
      <c r="C3" s="82"/>
      <c r="D3" s="82"/>
      <c r="E3" s="82"/>
      <c r="F3" s="82"/>
      <c r="G3" s="82"/>
      <c r="H3" s="82"/>
      <c r="I3" s="82"/>
    </row>
    <row r="4" spans="1:10">
      <c r="A4" s="82"/>
      <c r="B4" s="82"/>
      <c r="C4" s="82"/>
      <c r="D4" s="82"/>
      <c r="E4" s="82"/>
      <c r="F4" s="82"/>
      <c r="G4" s="82"/>
      <c r="H4" s="82"/>
      <c r="I4" s="82"/>
    </row>
    <row r="5" spans="1:10" ht="60">
      <c r="A5" s="115" t="s">
        <v>1</v>
      </c>
      <c r="B5" s="115" t="s">
        <v>2</v>
      </c>
      <c r="C5" s="115" t="s">
        <v>3</v>
      </c>
      <c r="D5" s="115" t="s">
        <v>4</v>
      </c>
      <c r="E5" s="115" t="s">
        <v>5</v>
      </c>
      <c r="F5" s="106" t="s">
        <v>135</v>
      </c>
      <c r="G5" s="106" t="s">
        <v>136</v>
      </c>
      <c r="H5" s="106" t="s">
        <v>137</v>
      </c>
      <c r="I5" s="106" t="s">
        <v>138</v>
      </c>
    </row>
    <row r="6" spans="1:10" ht="15">
      <c r="A6" s="83"/>
      <c r="B6" s="255" t="s">
        <v>6</v>
      </c>
      <c r="C6" s="256"/>
      <c r="D6" s="256"/>
      <c r="E6" s="256"/>
      <c r="F6" s="256"/>
      <c r="G6" s="256"/>
      <c r="H6" s="256"/>
      <c r="I6" s="257"/>
      <c r="J6" s="97"/>
    </row>
    <row r="7" spans="1:10" ht="85.5">
      <c r="A7" s="83">
        <v>1</v>
      </c>
      <c r="B7" s="98" t="s">
        <v>126</v>
      </c>
      <c r="C7" s="83" t="s">
        <v>7</v>
      </c>
      <c r="D7" s="83" t="s">
        <v>181</v>
      </c>
      <c r="E7" s="83">
        <v>814</v>
      </c>
      <c r="F7" s="121"/>
      <c r="G7" s="83">
        <v>8</v>
      </c>
      <c r="H7" s="190">
        <f>F7*E7</f>
        <v>0</v>
      </c>
      <c r="I7" s="190">
        <f>H7*1.08</f>
        <v>0</v>
      </c>
      <c r="J7" s="97"/>
    </row>
    <row r="8" spans="1:10" ht="28.5">
      <c r="A8" s="83">
        <v>2</v>
      </c>
      <c r="B8" s="98" t="s">
        <v>153</v>
      </c>
      <c r="C8" s="83" t="s">
        <v>7</v>
      </c>
      <c r="D8" s="83" t="s">
        <v>181</v>
      </c>
      <c r="E8" s="83">
        <v>0</v>
      </c>
      <c r="F8" s="121"/>
      <c r="G8" s="83">
        <v>8</v>
      </c>
      <c r="H8" s="190">
        <f t="shared" ref="H8:H13" si="0">F8*E8</f>
        <v>0</v>
      </c>
      <c r="I8" s="190">
        <f t="shared" ref="I8:I13" si="1">H8*1.08</f>
        <v>0</v>
      </c>
      <c r="J8" s="97"/>
    </row>
    <row r="9" spans="1:10" ht="42.75">
      <c r="A9" s="83">
        <v>3</v>
      </c>
      <c r="B9" s="98" t="s">
        <v>169</v>
      </c>
      <c r="C9" s="83" t="s">
        <v>7</v>
      </c>
      <c r="D9" s="83" t="s">
        <v>181</v>
      </c>
      <c r="E9" s="83">
        <v>3056</v>
      </c>
      <c r="F9" s="121"/>
      <c r="G9" s="83">
        <v>8</v>
      </c>
      <c r="H9" s="190">
        <f t="shared" si="0"/>
        <v>0</v>
      </c>
      <c r="I9" s="190">
        <f t="shared" si="1"/>
        <v>0</v>
      </c>
      <c r="J9" s="97"/>
    </row>
    <row r="10" spans="1:10" ht="42.75">
      <c r="A10" s="83">
        <v>4</v>
      </c>
      <c r="B10" s="98" t="s">
        <v>127</v>
      </c>
      <c r="C10" s="83" t="s">
        <v>7</v>
      </c>
      <c r="D10" s="83" t="s">
        <v>181</v>
      </c>
      <c r="E10" s="83">
        <v>1177</v>
      </c>
      <c r="F10" s="121"/>
      <c r="G10" s="83">
        <v>8</v>
      </c>
      <c r="H10" s="190">
        <f t="shared" si="0"/>
        <v>0</v>
      </c>
      <c r="I10" s="190">
        <f t="shared" si="1"/>
        <v>0</v>
      </c>
      <c r="J10" s="97"/>
    </row>
    <row r="11" spans="1:10" ht="42.75">
      <c r="A11" s="83">
        <v>5</v>
      </c>
      <c r="B11" s="98" t="s">
        <v>125</v>
      </c>
      <c r="C11" s="83" t="s">
        <v>7</v>
      </c>
      <c r="D11" s="83" t="s">
        <v>181</v>
      </c>
      <c r="E11" s="83">
        <v>795</v>
      </c>
      <c r="F11" s="121"/>
      <c r="G11" s="83">
        <v>8</v>
      </c>
      <c r="H11" s="190">
        <f t="shared" si="0"/>
        <v>0</v>
      </c>
      <c r="I11" s="190">
        <f t="shared" si="1"/>
        <v>0</v>
      </c>
    </row>
    <row r="12" spans="1:10">
      <c r="A12" s="83">
        <v>6</v>
      </c>
      <c r="B12" s="67" t="s">
        <v>8</v>
      </c>
      <c r="C12" s="83" t="s">
        <v>93</v>
      </c>
      <c r="D12" s="83" t="s">
        <v>181</v>
      </c>
      <c r="E12" s="83">
        <v>5676.88</v>
      </c>
      <c r="F12" s="121"/>
      <c r="G12" s="83">
        <v>8</v>
      </c>
      <c r="H12" s="190">
        <f t="shared" si="0"/>
        <v>0</v>
      </c>
      <c r="I12" s="190">
        <f t="shared" si="1"/>
        <v>0</v>
      </c>
    </row>
    <row r="13" spans="1:10" ht="15" thickBot="1">
      <c r="A13" s="70">
        <v>7</v>
      </c>
      <c r="B13" s="71" t="s">
        <v>68</v>
      </c>
      <c r="C13" s="70" t="s">
        <v>10</v>
      </c>
      <c r="D13" s="70" t="s">
        <v>182</v>
      </c>
      <c r="E13" s="70">
        <v>10</v>
      </c>
      <c r="F13" s="122"/>
      <c r="G13" s="83">
        <v>8</v>
      </c>
      <c r="H13" s="190">
        <f t="shared" si="0"/>
        <v>0</v>
      </c>
      <c r="I13" s="190">
        <f t="shared" si="1"/>
        <v>0</v>
      </c>
    </row>
    <row r="14" spans="1:10" ht="15.75" thickBot="1">
      <c r="A14" s="72"/>
      <c r="B14" s="126" t="s">
        <v>11</v>
      </c>
      <c r="C14" s="126"/>
      <c r="D14" s="126"/>
      <c r="E14" s="126"/>
      <c r="F14" s="126"/>
      <c r="G14" s="126">
        <v>8</v>
      </c>
      <c r="H14" s="127">
        <f>SUM(H7:H13)</f>
        <v>0</v>
      </c>
      <c r="I14" s="128">
        <f>SUM(I7:I13)</f>
        <v>0</v>
      </c>
    </row>
    <row r="15" spans="1:10" ht="15">
      <c r="A15" s="76"/>
      <c r="B15" s="261" t="s">
        <v>12</v>
      </c>
      <c r="C15" s="262"/>
      <c r="D15" s="262"/>
      <c r="E15" s="262"/>
      <c r="F15" s="262"/>
      <c r="G15" s="262"/>
      <c r="H15" s="262"/>
      <c r="I15" s="263"/>
    </row>
    <row r="16" spans="1:10">
      <c r="A16" s="83">
        <v>1</v>
      </c>
      <c r="B16" s="67" t="s">
        <v>69</v>
      </c>
      <c r="C16" s="83" t="s">
        <v>15</v>
      </c>
      <c r="D16" s="83" t="s">
        <v>157</v>
      </c>
      <c r="E16" s="83">
        <v>69.8</v>
      </c>
      <c r="F16" s="121"/>
      <c r="G16" s="83">
        <v>8</v>
      </c>
      <c r="H16" s="190">
        <f>F16*E16</f>
        <v>0</v>
      </c>
      <c r="I16" s="190">
        <f>H16*1.08</f>
        <v>0</v>
      </c>
    </row>
    <row r="17" spans="1:9">
      <c r="A17" s="83"/>
      <c r="B17" s="83"/>
      <c r="C17" s="83" t="s">
        <v>50</v>
      </c>
      <c r="D17" s="83" t="s">
        <v>182</v>
      </c>
      <c r="E17" s="83">
        <v>26</v>
      </c>
      <c r="F17" s="121"/>
      <c r="G17" s="83">
        <v>8</v>
      </c>
      <c r="H17" s="190">
        <f t="shared" ref="H17:H21" si="2">F17*E17</f>
        <v>0</v>
      </c>
      <c r="I17" s="190">
        <f t="shared" ref="I17:I21" si="3">H17*1.08</f>
        <v>0</v>
      </c>
    </row>
    <row r="18" spans="1:9">
      <c r="A18" s="83"/>
      <c r="B18" s="83"/>
      <c r="C18" s="83" t="s">
        <v>155</v>
      </c>
      <c r="D18" s="83" t="s">
        <v>157</v>
      </c>
      <c r="E18" s="83">
        <v>69.8</v>
      </c>
      <c r="F18" s="121"/>
      <c r="G18" s="83">
        <v>8</v>
      </c>
      <c r="H18" s="190">
        <f t="shared" si="2"/>
        <v>0</v>
      </c>
      <c r="I18" s="190">
        <f t="shared" si="3"/>
        <v>0</v>
      </c>
    </row>
    <row r="19" spans="1:9">
      <c r="A19" s="83"/>
      <c r="B19" s="83"/>
      <c r="C19" s="83" t="s">
        <v>14</v>
      </c>
      <c r="D19" s="83" t="s">
        <v>181</v>
      </c>
      <c r="E19" s="83">
        <v>51</v>
      </c>
      <c r="F19" s="121"/>
      <c r="G19" s="83">
        <v>8</v>
      </c>
      <c r="H19" s="190">
        <f t="shared" si="2"/>
        <v>0</v>
      </c>
      <c r="I19" s="190">
        <f t="shared" si="3"/>
        <v>0</v>
      </c>
    </row>
    <row r="20" spans="1:9">
      <c r="A20" s="83"/>
      <c r="B20" s="83"/>
      <c r="C20" s="83" t="s">
        <v>16</v>
      </c>
      <c r="D20" s="83" t="s">
        <v>158</v>
      </c>
      <c r="E20" s="83">
        <v>69.8</v>
      </c>
      <c r="F20" s="121"/>
      <c r="G20" s="83">
        <v>8</v>
      </c>
      <c r="H20" s="190">
        <f t="shared" si="2"/>
        <v>0</v>
      </c>
      <c r="I20" s="190">
        <f t="shared" si="3"/>
        <v>0</v>
      </c>
    </row>
    <row r="21" spans="1:9">
      <c r="A21" s="83"/>
      <c r="B21" s="83"/>
      <c r="C21" s="83" t="s">
        <v>70</v>
      </c>
      <c r="D21" s="83" t="s">
        <v>157</v>
      </c>
      <c r="E21" s="83">
        <v>69.8</v>
      </c>
      <c r="F21" s="121"/>
      <c r="G21" s="83">
        <v>8</v>
      </c>
      <c r="H21" s="190">
        <f t="shared" si="2"/>
        <v>0</v>
      </c>
      <c r="I21" s="190">
        <f t="shared" si="3"/>
        <v>0</v>
      </c>
    </row>
    <row r="22" spans="1:9" ht="15">
      <c r="A22" s="66"/>
      <c r="B22" s="66" t="s">
        <v>56</v>
      </c>
      <c r="C22" s="66"/>
      <c r="D22" s="66" t="s">
        <v>18</v>
      </c>
      <c r="E22" s="99">
        <v>10.73</v>
      </c>
      <c r="F22" s="99"/>
      <c r="G22" s="83">
        <v>8</v>
      </c>
      <c r="H22" s="193">
        <f>SUM(H16:H21)</f>
        <v>0</v>
      </c>
      <c r="I22" s="193">
        <f>SUM(I16:I21)</f>
        <v>0</v>
      </c>
    </row>
    <row r="23" spans="1:9">
      <c r="A23" s="83">
        <v>3</v>
      </c>
      <c r="B23" s="83" t="s">
        <v>24</v>
      </c>
      <c r="C23" s="83" t="s">
        <v>159</v>
      </c>
      <c r="D23" s="83" t="s">
        <v>18</v>
      </c>
      <c r="E23" s="83">
        <v>50.64</v>
      </c>
      <c r="F23" s="121"/>
      <c r="G23" s="83">
        <v>8</v>
      </c>
      <c r="H23" s="190">
        <f>F23*E23</f>
        <v>0</v>
      </c>
      <c r="I23" s="190">
        <f>H23*1.08</f>
        <v>0</v>
      </c>
    </row>
    <row r="24" spans="1:9">
      <c r="A24" s="83">
        <v>4</v>
      </c>
      <c r="B24" s="83" t="s">
        <v>25</v>
      </c>
      <c r="C24" s="83" t="s">
        <v>160</v>
      </c>
      <c r="D24" s="83" t="s">
        <v>18</v>
      </c>
      <c r="E24" s="83">
        <v>13.32</v>
      </c>
      <c r="F24" s="121"/>
      <c r="G24" s="83">
        <v>8</v>
      </c>
      <c r="H24" s="190">
        <f t="shared" ref="H24:H25" si="4">F24*E24</f>
        <v>0</v>
      </c>
      <c r="I24" s="190">
        <f t="shared" ref="I24:I26" si="5">H24*1.08</f>
        <v>0</v>
      </c>
    </row>
    <row r="25" spans="1:9">
      <c r="A25" s="70">
        <v>5</v>
      </c>
      <c r="B25" s="70" t="s">
        <v>26</v>
      </c>
      <c r="C25" s="83" t="s">
        <v>161</v>
      </c>
      <c r="D25" s="83" t="s">
        <v>18</v>
      </c>
      <c r="E25" s="70">
        <v>4.96</v>
      </c>
      <c r="F25" s="122"/>
      <c r="G25" s="83">
        <v>8</v>
      </c>
      <c r="H25" s="190">
        <f t="shared" si="4"/>
        <v>0</v>
      </c>
      <c r="I25" s="190">
        <f t="shared" si="5"/>
        <v>0</v>
      </c>
    </row>
    <row r="26" spans="1:9" ht="15" thickBot="1">
      <c r="A26" s="70">
        <v>6</v>
      </c>
      <c r="B26" s="70" t="s">
        <v>27</v>
      </c>
      <c r="C26" s="70" t="s">
        <v>170</v>
      </c>
      <c r="D26" s="70" t="s">
        <v>18</v>
      </c>
      <c r="E26" s="70">
        <v>4.54</v>
      </c>
      <c r="F26" s="122"/>
      <c r="G26" s="83">
        <v>8</v>
      </c>
      <c r="H26" s="190">
        <f>F26*E26</f>
        <v>0</v>
      </c>
      <c r="I26" s="190">
        <f t="shared" si="5"/>
        <v>0</v>
      </c>
    </row>
    <row r="27" spans="1:9" ht="15.75" thickBot="1">
      <c r="A27" s="72"/>
      <c r="B27" s="126" t="s">
        <v>94</v>
      </c>
      <c r="C27" s="126"/>
      <c r="D27" s="126"/>
      <c r="E27" s="126"/>
      <c r="F27" s="126"/>
      <c r="G27" s="126">
        <v>8</v>
      </c>
      <c r="H27" s="127">
        <f>SUM(H22:H26)</f>
        <v>0</v>
      </c>
      <c r="I27" s="128">
        <f>SUM(I22:I26)</f>
        <v>0</v>
      </c>
    </row>
    <row r="28" spans="1:9" ht="15">
      <c r="A28" s="75"/>
      <c r="B28" s="261" t="s">
        <v>29</v>
      </c>
      <c r="C28" s="262"/>
      <c r="D28" s="262"/>
      <c r="E28" s="262"/>
      <c r="F28" s="262"/>
      <c r="G28" s="262"/>
      <c r="H28" s="262"/>
      <c r="I28" s="263"/>
    </row>
    <row r="29" spans="1:9">
      <c r="A29" s="69">
        <v>1</v>
      </c>
      <c r="B29" s="67" t="s">
        <v>32</v>
      </c>
      <c r="C29" s="67" t="s">
        <v>33</v>
      </c>
      <c r="D29" s="83" t="s">
        <v>183</v>
      </c>
      <c r="E29" s="83">
        <v>20</v>
      </c>
      <c r="F29" s="121"/>
      <c r="G29" s="83">
        <v>8</v>
      </c>
      <c r="H29" s="190">
        <f>F29*E29</f>
        <v>0</v>
      </c>
      <c r="I29" s="190">
        <f>H29*1.08</f>
        <v>0</v>
      </c>
    </row>
    <row r="30" spans="1:9">
      <c r="A30" s="69">
        <v>2</v>
      </c>
      <c r="B30" s="67" t="s">
        <v>35</v>
      </c>
      <c r="C30" s="67" t="s">
        <v>34</v>
      </c>
      <c r="D30" s="83" t="s">
        <v>182</v>
      </c>
      <c r="E30" s="83">
        <v>40</v>
      </c>
      <c r="F30" s="121"/>
      <c r="G30" s="83">
        <v>8</v>
      </c>
      <c r="H30" s="190">
        <f t="shared" ref="H30:H31" si="6">F30*E30</f>
        <v>0</v>
      </c>
      <c r="I30" s="190">
        <f>H30*1.08</f>
        <v>0</v>
      </c>
    </row>
    <row r="31" spans="1:9" ht="15" thickBot="1">
      <c r="A31" s="70"/>
      <c r="B31" s="70"/>
      <c r="C31" s="71" t="s">
        <v>36</v>
      </c>
      <c r="D31" s="70" t="s">
        <v>182</v>
      </c>
      <c r="E31" s="70">
        <v>10</v>
      </c>
      <c r="F31" s="122"/>
      <c r="G31" s="83">
        <v>8</v>
      </c>
      <c r="H31" s="190">
        <f t="shared" si="6"/>
        <v>0</v>
      </c>
      <c r="I31" s="190">
        <f>H31*1.08</f>
        <v>0</v>
      </c>
    </row>
    <row r="32" spans="1:9" ht="15.75" thickBot="1">
      <c r="A32" s="72"/>
      <c r="B32" s="126" t="s">
        <v>40</v>
      </c>
      <c r="C32" s="126"/>
      <c r="D32" s="126"/>
      <c r="E32" s="126"/>
      <c r="F32" s="126"/>
      <c r="G32" s="126">
        <v>8</v>
      </c>
      <c r="H32" s="127">
        <f>SUM(H29:H31)</f>
        <v>0</v>
      </c>
      <c r="I32" s="128">
        <f>SUM(I29:I31)</f>
        <v>0</v>
      </c>
    </row>
    <row r="33" spans="1:12" ht="15">
      <c r="A33" s="83"/>
      <c r="B33" s="286" t="s">
        <v>41</v>
      </c>
      <c r="C33" s="287"/>
      <c r="D33" s="287"/>
      <c r="E33" s="287"/>
      <c r="F33" s="287"/>
      <c r="G33" s="287"/>
      <c r="H33" s="287"/>
      <c r="I33" s="288"/>
    </row>
    <row r="34" spans="1:12">
      <c r="A34" s="83">
        <v>1</v>
      </c>
      <c r="B34" s="69" t="s">
        <v>44</v>
      </c>
      <c r="C34" s="83" t="s">
        <v>64</v>
      </c>
      <c r="D34" s="83" t="s">
        <v>184</v>
      </c>
      <c r="E34" s="83">
        <v>12</v>
      </c>
      <c r="F34" s="121"/>
      <c r="G34" s="83">
        <v>8</v>
      </c>
      <c r="H34" s="197">
        <f>F34*E34</f>
        <v>0</v>
      </c>
      <c r="I34" s="190">
        <f>H34*1.08</f>
        <v>0</v>
      </c>
    </row>
    <row r="35" spans="1:12" ht="15" thickBot="1">
      <c r="A35" s="70"/>
      <c r="B35" s="70"/>
      <c r="C35" s="70" t="s">
        <v>63</v>
      </c>
      <c r="D35" s="70" t="s">
        <v>184</v>
      </c>
      <c r="E35" s="70">
        <v>8</v>
      </c>
      <c r="F35" s="122"/>
      <c r="G35" s="70">
        <v>8</v>
      </c>
      <c r="H35" s="251">
        <f>F35*E35</f>
        <v>0</v>
      </c>
      <c r="I35" s="194">
        <f>H35*1.08</f>
        <v>0</v>
      </c>
    </row>
    <row r="36" spans="1:12" ht="15.75" thickBot="1">
      <c r="A36" s="78"/>
      <c r="B36" s="185" t="s">
        <v>47</v>
      </c>
      <c r="C36" s="185"/>
      <c r="D36" s="185"/>
      <c r="E36" s="185"/>
      <c r="F36" s="185"/>
      <c r="G36" s="185">
        <v>8</v>
      </c>
      <c r="H36" s="163">
        <f>SUM(H34:H35)</f>
        <v>0</v>
      </c>
      <c r="I36" s="145">
        <f>SUM(I34:I35)</f>
        <v>0</v>
      </c>
    </row>
    <row r="37" spans="1:12">
      <c r="A37" s="76"/>
      <c r="B37" s="264" t="s">
        <v>48</v>
      </c>
      <c r="C37" s="265"/>
      <c r="D37" s="265"/>
      <c r="E37" s="265"/>
      <c r="F37" s="265"/>
      <c r="G37" s="265"/>
      <c r="H37" s="265"/>
      <c r="I37" s="266"/>
    </row>
    <row r="38" spans="1:12">
      <c r="A38" s="83">
        <v>1</v>
      </c>
      <c r="B38" s="83"/>
      <c r="C38" s="83" t="s">
        <v>163</v>
      </c>
      <c r="D38" s="83" t="s">
        <v>182</v>
      </c>
      <c r="E38" s="83">
        <v>1</v>
      </c>
      <c r="F38" s="121"/>
      <c r="G38" s="83">
        <v>8</v>
      </c>
      <c r="H38" s="190">
        <f>F38*E38</f>
        <v>0</v>
      </c>
      <c r="I38" s="190">
        <f>H38*1.08</f>
        <v>0</v>
      </c>
    </row>
    <row r="39" spans="1:12" ht="15" thickBot="1">
      <c r="A39" s="70"/>
      <c r="B39" s="70"/>
      <c r="C39" s="70" t="s">
        <v>164</v>
      </c>
      <c r="D39" s="70" t="s">
        <v>182</v>
      </c>
      <c r="E39" s="70">
        <v>1</v>
      </c>
      <c r="F39" s="122"/>
      <c r="G39" s="83">
        <v>8</v>
      </c>
      <c r="H39" s="190">
        <f>F39*E39</f>
        <v>0</v>
      </c>
      <c r="I39" s="190">
        <f>H39*1.08</f>
        <v>0</v>
      </c>
    </row>
    <row r="40" spans="1:12" ht="15.75" thickBot="1">
      <c r="A40" s="78"/>
      <c r="B40" s="120" t="s">
        <v>51</v>
      </c>
      <c r="C40" s="120"/>
      <c r="D40" s="120"/>
      <c r="E40" s="167"/>
      <c r="F40" s="126"/>
      <c r="G40" s="126">
        <v>8</v>
      </c>
      <c r="H40" s="158">
        <f>SUM(H38:H39)</f>
        <v>0</v>
      </c>
      <c r="I40" s="128">
        <f>SUM(I38:I39)</f>
        <v>0</v>
      </c>
    </row>
    <row r="41" spans="1:12" s="249" customFormat="1" ht="15">
      <c r="A41" s="243"/>
      <c r="B41" s="267" t="s">
        <v>165</v>
      </c>
      <c r="C41" s="268"/>
      <c r="D41" s="268"/>
      <c r="E41" s="268"/>
      <c r="F41" s="268"/>
      <c r="G41" s="268"/>
      <c r="H41" s="268"/>
      <c r="I41" s="269"/>
      <c r="L41" s="250"/>
    </row>
    <row r="42" spans="1:12" s="249" customFormat="1">
      <c r="A42" s="227">
        <v>1</v>
      </c>
      <c r="B42" s="234" t="s">
        <v>166</v>
      </c>
      <c r="C42" s="234" t="s">
        <v>167</v>
      </c>
      <c r="D42" s="234" t="s">
        <v>182</v>
      </c>
      <c r="E42" s="218">
        <v>20</v>
      </c>
      <c r="F42" s="219"/>
      <c r="G42" s="218">
        <v>23</v>
      </c>
      <c r="H42" s="220">
        <f>E42*F42</f>
        <v>0</v>
      </c>
      <c r="I42" s="220">
        <f>H42*1.23</f>
        <v>0</v>
      </c>
      <c r="L42" s="250"/>
    </row>
    <row r="43" spans="1:12" s="249" customFormat="1">
      <c r="A43" s="227">
        <v>2</v>
      </c>
      <c r="B43" s="234"/>
      <c r="C43" s="234" t="s">
        <v>168</v>
      </c>
      <c r="D43" s="234" t="s">
        <v>182</v>
      </c>
      <c r="E43" s="218">
        <v>20</v>
      </c>
      <c r="F43" s="219"/>
      <c r="G43" s="218">
        <v>23</v>
      </c>
      <c r="H43" s="220">
        <f>E43*F43</f>
        <v>0</v>
      </c>
      <c r="I43" s="220">
        <f>H43*1.23</f>
        <v>0</v>
      </c>
      <c r="L43" s="250"/>
    </row>
    <row r="44" spans="1:12" s="249" customFormat="1" ht="15.75" thickBot="1">
      <c r="A44" s="244"/>
      <c r="B44" s="235"/>
      <c r="C44" s="235"/>
      <c r="D44" s="235"/>
      <c r="E44" s="236"/>
      <c r="F44" s="237"/>
      <c r="G44" s="238">
        <v>23</v>
      </c>
      <c r="H44" s="239">
        <f>SUM(H42:H43)</f>
        <v>0</v>
      </c>
      <c r="I44" s="240">
        <f>SUM(I42:I43)</f>
        <v>0</v>
      </c>
      <c r="L44" s="250"/>
    </row>
    <row r="45" spans="1:12" ht="15.75" thickBot="1">
      <c r="A45" s="62"/>
      <c r="B45" s="61" t="s">
        <v>115</v>
      </c>
      <c r="C45" s="79"/>
      <c r="D45" s="79"/>
      <c r="E45" s="79"/>
      <c r="F45" s="79"/>
      <c r="G45" s="79"/>
      <c r="H45" s="164">
        <f>H14+H27+H32+H36+H40+H44</f>
        <v>0</v>
      </c>
      <c r="I45" s="165">
        <f>I14+I27+I32+I36+I40+I44</f>
        <v>0</v>
      </c>
    </row>
    <row r="46" spans="1:12">
      <c r="A46" s="82"/>
      <c r="B46" s="82"/>
      <c r="C46" s="82"/>
      <c r="D46" s="82"/>
      <c r="E46" s="82"/>
      <c r="F46" s="82"/>
      <c r="G46" s="82"/>
      <c r="H46" s="80"/>
      <c r="I46" s="82"/>
    </row>
    <row r="47" spans="1:12">
      <c r="A47" s="82" t="s">
        <v>146</v>
      </c>
      <c r="B47" s="82"/>
      <c r="C47" s="82"/>
      <c r="D47" s="82"/>
      <c r="E47" s="82"/>
      <c r="F47" s="82"/>
      <c r="G47" s="82"/>
      <c r="H47" s="82"/>
      <c r="I47" s="82"/>
    </row>
    <row r="48" spans="1:12">
      <c r="A48" s="82" t="s">
        <v>140</v>
      </c>
      <c r="B48" s="82"/>
      <c r="C48" s="82"/>
      <c r="D48" s="82"/>
      <c r="E48" s="82"/>
      <c r="F48" s="82"/>
      <c r="G48" s="82"/>
      <c r="H48" s="82"/>
      <c r="I48" s="82"/>
    </row>
    <row r="49" spans="1:9">
      <c r="A49" s="82"/>
      <c r="B49" s="82"/>
      <c r="C49" s="82"/>
      <c r="D49" s="82"/>
      <c r="E49" s="82"/>
      <c r="F49" s="82"/>
      <c r="G49" s="82"/>
      <c r="H49" s="82"/>
      <c r="I49" s="82"/>
    </row>
    <row r="50" spans="1:9">
      <c r="A50" s="82"/>
      <c r="B50" s="82"/>
      <c r="C50" s="82"/>
      <c r="D50" s="82"/>
      <c r="E50" s="82"/>
      <c r="F50" s="82"/>
      <c r="G50" s="82"/>
      <c r="H50" s="82"/>
      <c r="I50" s="82"/>
    </row>
    <row r="51" spans="1:9">
      <c r="A51" s="82" t="s">
        <v>141</v>
      </c>
      <c r="B51" s="82"/>
      <c r="C51" s="82"/>
      <c r="D51" s="82"/>
      <c r="E51" s="82"/>
      <c r="F51" s="82"/>
      <c r="G51" s="82"/>
      <c r="H51" s="82" t="s">
        <v>142</v>
      </c>
      <c r="I51" s="82"/>
    </row>
    <row r="52" spans="1:9">
      <c r="A52" s="82" t="s">
        <v>143</v>
      </c>
      <c r="B52" s="82"/>
      <c r="C52" s="82"/>
      <c r="D52" s="82"/>
      <c r="E52" s="82"/>
      <c r="F52" s="82"/>
      <c r="G52" s="82"/>
      <c r="H52" s="82" t="s">
        <v>143</v>
      </c>
      <c r="I52" s="82"/>
    </row>
    <row r="53" spans="1:9">
      <c r="A53" s="82"/>
      <c r="B53" s="82"/>
      <c r="C53" s="82"/>
      <c r="D53" s="82"/>
      <c r="E53" s="82"/>
      <c r="F53" s="82"/>
      <c r="G53" s="82"/>
      <c r="H53" s="82"/>
      <c r="I53" s="82"/>
    </row>
    <row r="54" spans="1:9">
      <c r="A54" s="82"/>
      <c r="B54" s="82"/>
      <c r="C54" s="82"/>
      <c r="D54" s="82"/>
      <c r="E54" s="82"/>
      <c r="F54" s="82"/>
      <c r="G54" s="82"/>
      <c r="H54" s="82"/>
      <c r="I54" s="82"/>
    </row>
    <row r="55" spans="1:9">
      <c r="A55" s="82"/>
      <c r="B55" s="82"/>
      <c r="C55" s="82"/>
      <c r="D55" s="82"/>
      <c r="E55" s="82"/>
      <c r="F55" s="82"/>
      <c r="G55" s="82"/>
      <c r="H55" s="82"/>
      <c r="I55" s="82"/>
    </row>
    <row r="56" spans="1:9">
      <c r="A56" s="82"/>
      <c r="B56" s="82"/>
      <c r="C56" s="82"/>
      <c r="D56" s="82"/>
      <c r="E56" s="82"/>
      <c r="F56" s="82"/>
      <c r="G56" s="82"/>
      <c r="H56" s="82"/>
      <c r="I56" s="82"/>
    </row>
  </sheetData>
  <mergeCells count="6">
    <mergeCell ref="B41:I41"/>
    <mergeCell ref="B6:I6"/>
    <mergeCell ref="B15:I15"/>
    <mergeCell ref="B28:I28"/>
    <mergeCell ref="B33:I33"/>
    <mergeCell ref="B37:I37"/>
  </mergeCells>
  <pageMargins left="0.7" right="0.7" top="0.75" bottom="0.75" header="0.3" footer="0.3"/>
  <pageSetup paperSize="9" scale="8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2:L141"/>
  <sheetViews>
    <sheetView topLeftCell="A99" zoomScaleNormal="100" workbookViewId="0">
      <selection activeCell="L119" sqref="L119"/>
    </sheetView>
  </sheetViews>
  <sheetFormatPr defaultRowHeight="14.25"/>
  <cols>
    <col min="1" max="1" width="4.75" customWidth="1"/>
    <col min="2" max="2" width="13" customWidth="1"/>
    <col min="3" max="3" width="12.5" customWidth="1"/>
    <col min="4" max="4" width="7.375" customWidth="1"/>
    <col min="6" max="6" width="13.375" customWidth="1"/>
    <col min="7" max="7" width="9.375" customWidth="1"/>
    <col min="8" max="8" width="11.375" customWidth="1"/>
    <col min="9" max="9" width="14.125" customWidth="1"/>
  </cols>
  <sheetData>
    <row r="2" spans="1:10" ht="15">
      <c r="A2" s="65" t="s">
        <v>96</v>
      </c>
      <c r="B2" s="65"/>
      <c r="C2" s="63"/>
      <c r="D2" s="63"/>
      <c r="E2" s="63"/>
      <c r="F2" s="63"/>
      <c r="G2" s="63"/>
      <c r="H2" s="63"/>
      <c r="I2" s="63"/>
    </row>
    <row r="3" spans="1:10" ht="15">
      <c r="A3" s="65" t="s">
        <v>122</v>
      </c>
      <c r="B3" s="65"/>
      <c r="C3" s="63"/>
      <c r="D3" s="63"/>
      <c r="E3" s="63"/>
      <c r="F3" s="63"/>
      <c r="G3" s="63"/>
      <c r="H3" s="63"/>
      <c r="I3" s="63"/>
    </row>
    <row r="4" spans="1:10" ht="15" thickBot="1"/>
    <row r="5" spans="1:10" ht="60.75" thickBot="1">
      <c r="A5" s="113" t="s">
        <v>1</v>
      </c>
      <c r="B5" s="114" t="s">
        <v>2</v>
      </c>
      <c r="C5" s="114" t="s">
        <v>3</v>
      </c>
      <c r="D5" s="114" t="s">
        <v>4</v>
      </c>
      <c r="E5" s="114" t="s">
        <v>5</v>
      </c>
      <c r="F5" s="111" t="s">
        <v>135</v>
      </c>
      <c r="G5" s="111" t="s">
        <v>136</v>
      </c>
      <c r="H5" s="111" t="s">
        <v>137</v>
      </c>
      <c r="I5" s="112" t="s">
        <v>138</v>
      </c>
      <c r="J5" s="101"/>
    </row>
    <row r="6" spans="1:10" ht="15">
      <c r="A6" s="76"/>
      <c r="B6" s="261" t="s">
        <v>6</v>
      </c>
      <c r="C6" s="262"/>
      <c r="D6" s="262"/>
      <c r="E6" s="262"/>
      <c r="F6" s="262"/>
      <c r="G6" s="262"/>
      <c r="H6" s="262"/>
      <c r="I6" s="263"/>
    </row>
    <row r="7" spans="1:10" ht="85.5">
      <c r="A7" s="83">
        <v>1</v>
      </c>
      <c r="B7" s="98" t="s">
        <v>126</v>
      </c>
      <c r="C7" s="64" t="s">
        <v>7</v>
      </c>
      <c r="D7" s="83" t="s">
        <v>181</v>
      </c>
      <c r="E7" s="64">
        <v>682</v>
      </c>
      <c r="F7" s="121"/>
      <c r="G7" s="64">
        <v>8</v>
      </c>
      <c r="H7" s="190">
        <f>F7*E7</f>
        <v>0</v>
      </c>
      <c r="I7" s="190">
        <f>H7*1.08</f>
        <v>0</v>
      </c>
    </row>
    <row r="8" spans="1:10" s="82" customFormat="1" ht="28.5">
      <c r="A8" s="83">
        <v>2</v>
      </c>
      <c r="B8" s="98" t="s">
        <v>153</v>
      </c>
      <c r="C8" s="64" t="s">
        <v>7</v>
      </c>
      <c r="D8" s="83" t="s">
        <v>181</v>
      </c>
      <c r="E8" s="64">
        <v>0</v>
      </c>
      <c r="F8" s="121"/>
      <c r="G8" s="64">
        <v>8</v>
      </c>
      <c r="H8" s="190">
        <f t="shared" ref="H8:H13" si="0">F8*E8</f>
        <v>0</v>
      </c>
      <c r="I8" s="190">
        <f t="shared" ref="I8:I12" si="1">H8*1.08</f>
        <v>0</v>
      </c>
    </row>
    <row r="9" spans="1:10" ht="42.75">
      <c r="A9" s="83">
        <v>3</v>
      </c>
      <c r="B9" s="98" t="s">
        <v>169</v>
      </c>
      <c r="C9" s="83" t="s">
        <v>7</v>
      </c>
      <c r="D9" s="83" t="s">
        <v>181</v>
      </c>
      <c r="E9" s="83">
        <v>0</v>
      </c>
      <c r="F9" s="121"/>
      <c r="G9" s="83">
        <v>8</v>
      </c>
      <c r="H9" s="190">
        <f t="shared" si="0"/>
        <v>0</v>
      </c>
      <c r="I9" s="190">
        <f t="shared" si="1"/>
        <v>0</v>
      </c>
    </row>
    <row r="10" spans="1:10" s="63" customFormat="1" ht="42.75">
      <c r="A10" s="83">
        <v>4</v>
      </c>
      <c r="B10" s="98" t="s">
        <v>127</v>
      </c>
      <c r="C10" s="64" t="s">
        <v>7</v>
      </c>
      <c r="D10" s="83" t="s">
        <v>181</v>
      </c>
      <c r="E10" s="64">
        <v>280</v>
      </c>
      <c r="F10" s="121"/>
      <c r="G10" s="83">
        <v>8</v>
      </c>
      <c r="H10" s="190">
        <f t="shared" si="0"/>
        <v>0</v>
      </c>
      <c r="I10" s="190">
        <f t="shared" si="1"/>
        <v>0</v>
      </c>
    </row>
    <row r="11" spans="1:10" ht="42.75">
      <c r="A11" s="83">
        <v>5</v>
      </c>
      <c r="B11" s="98" t="s">
        <v>125</v>
      </c>
      <c r="C11" s="64" t="s">
        <v>7</v>
      </c>
      <c r="D11" s="83" t="s">
        <v>181</v>
      </c>
      <c r="E11" s="64">
        <v>3027</v>
      </c>
      <c r="F11" s="121"/>
      <c r="G11" s="83">
        <v>8</v>
      </c>
      <c r="H11" s="190">
        <f t="shared" si="0"/>
        <v>0</v>
      </c>
      <c r="I11" s="190">
        <f t="shared" si="1"/>
        <v>0</v>
      </c>
    </row>
    <row r="12" spans="1:10">
      <c r="A12" s="64">
        <v>6</v>
      </c>
      <c r="B12" s="67" t="s">
        <v>8</v>
      </c>
      <c r="C12" s="64" t="s">
        <v>8</v>
      </c>
      <c r="D12" s="83" t="s">
        <v>181</v>
      </c>
      <c r="E12" s="64">
        <v>3884.42</v>
      </c>
      <c r="F12" s="121"/>
      <c r="G12" s="83">
        <v>8</v>
      </c>
      <c r="H12" s="190">
        <f t="shared" si="0"/>
        <v>0</v>
      </c>
      <c r="I12" s="190">
        <f t="shared" si="1"/>
        <v>0</v>
      </c>
    </row>
    <row r="13" spans="1:10" ht="15" thickBot="1">
      <c r="A13" s="70">
        <v>7</v>
      </c>
      <c r="B13" s="71" t="s">
        <v>68</v>
      </c>
      <c r="C13" s="70" t="s">
        <v>10</v>
      </c>
      <c r="D13" s="70" t="s">
        <v>182</v>
      </c>
      <c r="E13" s="70">
        <v>10</v>
      </c>
      <c r="F13" s="122"/>
      <c r="G13" s="83">
        <v>8</v>
      </c>
      <c r="H13" s="190">
        <f t="shared" si="0"/>
        <v>0</v>
      </c>
      <c r="I13" s="190">
        <f>H13*1.08</f>
        <v>0</v>
      </c>
    </row>
    <row r="14" spans="1:10" ht="15.75" thickBot="1">
      <c r="A14" s="72"/>
      <c r="B14" s="126" t="s">
        <v>11</v>
      </c>
      <c r="C14" s="126"/>
      <c r="D14" s="126"/>
      <c r="E14" s="126"/>
      <c r="F14" s="126"/>
      <c r="G14" s="126">
        <v>8</v>
      </c>
      <c r="H14" s="127">
        <f>SUM(H7:H13)</f>
        <v>0</v>
      </c>
      <c r="I14" s="128">
        <f>SUM(I7:I13)</f>
        <v>0</v>
      </c>
    </row>
    <row r="15" spans="1:10" ht="15">
      <c r="A15" s="76"/>
      <c r="B15" s="261" t="s">
        <v>97</v>
      </c>
      <c r="C15" s="262"/>
      <c r="D15" s="262"/>
      <c r="E15" s="262"/>
      <c r="F15" s="262"/>
      <c r="G15" s="262"/>
      <c r="H15" s="262"/>
      <c r="I15" s="263"/>
    </row>
    <row r="16" spans="1:10">
      <c r="A16" s="64">
        <v>1</v>
      </c>
      <c r="B16" s="67" t="s">
        <v>69</v>
      </c>
      <c r="C16" s="83" t="s">
        <v>15</v>
      </c>
      <c r="D16" s="83" t="s">
        <v>157</v>
      </c>
      <c r="E16" s="64">
        <v>4.58</v>
      </c>
      <c r="F16" s="121"/>
      <c r="G16" s="64">
        <v>8</v>
      </c>
      <c r="H16" s="190">
        <f>E16*F16</f>
        <v>0</v>
      </c>
      <c r="I16" s="190">
        <f>H16*1.08</f>
        <v>0</v>
      </c>
    </row>
    <row r="17" spans="1:9" s="82" customFormat="1">
      <c r="A17" s="64"/>
      <c r="B17" s="64"/>
      <c r="C17" s="83" t="s">
        <v>50</v>
      </c>
      <c r="D17" s="83" t="s">
        <v>182</v>
      </c>
      <c r="E17" s="83">
        <v>2</v>
      </c>
      <c r="F17" s="121"/>
      <c r="G17" s="83">
        <v>8</v>
      </c>
      <c r="H17" s="190">
        <f t="shared" ref="H17:H21" si="2">E17*F17</f>
        <v>0</v>
      </c>
      <c r="I17" s="190">
        <f t="shared" ref="I17:I21" si="3">H17*1.08</f>
        <v>0</v>
      </c>
    </row>
    <row r="18" spans="1:9" s="82" customFormat="1">
      <c r="A18" s="83"/>
      <c r="B18" s="83"/>
      <c r="C18" s="83" t="s">
        <v>155</v>
      </c>
      <c r="D18" s="83" t="s">
        <v>157</v>
      </c>
      <c r="E18" s="83">
        <v>4.58</v>
      </c>
      <c r="F18" s="121"/>
      <c r="G18" s="83">
        <v>8</v>
      </c>
      <c r="H18" s="190">
        <f t="shared" si="2"/>
        <v>0</v>
      </c>
      <c r="I18" s="190">
        <f t="shared" si="3"/>
        <v>0</v>
      </c>
    </row>
    <row r="19" spans="1:9">
      <c r="A19" s="83"/>
      <c r="B19" s="83"/>
      <c r="C19" s="83" t="s">
        <v>14</v>
      </c>
      <c r="D19" s="83" t="s">
        <v>187</v>
      </c>
      <c r="E19" s="83">
        <v>1</v>
      </c>
      <c r="F19" s="121"/>
      <c r="G19" s="83">
        <v>8</v>
      </c>
      <c r="H19" s="190">
        <f t="shared" si="2"/>
        <v>0</v>
      </c>
      <c r="I19" s="190">
        <f t="shared" si="3"/>
        <v>0</v>
      </c>
    </row>
    <row r="20" spans="1:9">
      <c r="A20" s="64"/>
      <c r="B20" s="64"/>
      <c r="C20" s="83" t="s">
        <v>16</v>
      </c>
      <c r="D20" s="83" t="s">
        <v>158</v>
      </c>
      <c r="E20" s="83">
        <v>5.5</v>
      </c>
      <c r="F20" s="121"/>
      <c r="G20" s="83">
        <v>8</v>
      </c>
      <c r="H20" s="190">
        <f t="shared" si="2"/>
        <v>0</v>
      </c>
      <c r="I20" s="190">
        <f t="shared" si="3"/>
        <v>0</v>
      </c>
    </row>
    <row r="21" spans="1:9" s="82" customFormat="1">
      <c r="A21" s="64"/>
      <c r="B21" s="64"/>
      <c r="C21" s="83" t="s">
        <v>70</v>
      </c>
      <c r="D21" s="83" t="s">
        <v>157</v>
      </c>
      <c r="E21" s="64">
        <v>4.58</v>
      </c>
      <c r="F21" s="121"/>
      <c r="G21" s="83">
        <v>8</v>
      </c>
      <c r="H21" s="190">
        <f t="shared" si="2"/>
        <v>0</v>
      </c>
      <c r="I21" s="190">
        <f t="shared" si="3"/>
        <v>0</v>
      </c>
    </row>
    <row r="22" spans="1:9" ht="15">
      <c r="A22" s="66"/>
      <c r="B22" s="66" t="s">
        <v>56</v>
      </c>
      <c r="C22" s="66"/>
      <c r="D22" s="66" t="s">
        <v>18</v>
      </c>
      <c r="E22" s="99">
        <v>0.66</v>
      </c>
      <c r="F22" s="99"/>
      <c r="G22" s="83"/>
      <c r="H22" s="193">
        <f>SUM(H16:H21)</f>
        <v>0</v>
      </c>
      <c r="I22" s="193">
        <f>SUM(I16:I21)</f>
        <v>0</v>
      </c>
    </row>
    <row r="23" spans="1:9">
      <c r="A23" s="64">
        <v>2</v>
      </c>
      <c r="B23" s="64" t="s">
        <v>24</v>
      </c>
      <c r="C23" s="83" t="s">
        <v>159</v>
      </c>
      <c r="D23" s="83" t="s">
        <v>18</v>
      </c>
      <c r="E23" s="64">
        <v>14.09</v>
      </c>
      <c r="F23" s="121"/>
      <c r="G23" s="83">
        <v>8</v>
      </c>
      <c r="H23" s="190">
        <f>F23*E23</f>
        <v>0</v>
      </c>
      <c r="I23" s="190">
        <f>H23*1.08</f>
        <v>0</v>
      </c>
    </row>
    <row r="24" spans="1:9">
      <c r="A24" s="64">
        <v>3</v>
      </c>
      <c r="B24" s="64" t="s">
        <v>25</v>
      </c>
      <c r="C24" s="68" t="s">
        <v>160</v>
      </c>
      <c r="D24" s="68" t="s">
        <v>18</v>
      </c>
      <c r="E24" s="64">
        <v>5.26</v>
      </c>
      <c r="F24" s="121"/>
      <c r="G24" s="83">
        <v>8</v>
      </c>
      <c r="H24" s="190">
        <f t="shared" ref="H24:H26" si="4">F24*E24</f>
        <v>0</v>
      </c>
      <c r="I24" s="190">
        <f t="shared" ref="I24:I26" si="5">H24*1.08</f>
        <v>0</v>
      </c>
    </row>
    <row r="25" spans="1:9" s="82" customFormat="1">
      <c r="A25" s="64">
        <v>4</v>
      </c>
      <c r="B25" s="64" t="s">
        <v>59</v>
      </c>
      <c r="C25" s="68" t="s">
        <v>161</v>
      </c>
      <c r="D25" s="68" t="s">
        <v>18</v>
      </c>
      <c r="E25" s="64">
        <v>15.11</v>
      </c>
      <c r="F25" s="121"/>
      <c r="G25" s="83">
        <v>8</v>
      </c>
      <c r="H25" s="190">
        <f t="shared" si="4"/>
        <v>0</v>
      </c>
      <c r="I25" s="190">
        <f t="shared" si="5"/>
        <v>0</v>
      </c>
    </row>
    <row r="26" spans="1:9" ht="15" thickBot="1">
      <c r="A26" s="88">
        <v>5</v>
      </c>
      <c r="B26" s="89" t="s">
        <v>27</v>
      </c>
      <c r="C26" s="77" t="s">
        <v>162</v>
      </c>
      <c r="D26" s="77" t="s">
        <v>18</v>
      </c>
      <c r="E26" s="89">
        <v>0.66</v>
      </c>
      <c r="F26" s="133"/>
      <c r="G26" s="83">
        <v>8</v>
      </c>
      <c r="H26" s="190">
        <f t="shared" si="4"/>
        <v>0</v>
      </c>
      <c r="I26" s="190">
        <f t="shared" si="5"/>
        <v>0</v>
      </c>
    </row>
    <row r="27" spans="1:9" ht="15.75" thickBot="1">
      <c r="A27" s="72" t="s">
        <v>28</v>
      </c>
      <c r="B27" s="126"/>
      <c r="C27" s="126"/>
      <c r="D27" s="126"/>
      <c r="E27" s="126"/>
      <c r="F27" s="188"/>
      <c r="G27" s="126">
        <v>8</v>
      </c>
      <c r="H27" s="127">
        <f>H22+H23+H24+H25+H26</f>
        <v>0</v>
      </c>
      <c r="I27" s="128">
        <f>I22+I23+I24+I25+I26</f>
        <v>0</v>
      </c>
    </row>
    <row r="28" spans="1:9" ht="15">
      <c r="A28" s="75"/>
      <c r="B28" s="261" t="s">
        <v>29</v>
      </c>
      <c r="C28" s="262"/>
      <c r="D28" s="262"/>
      <c r="E28" s="262"/>
      <c r="F28" s="262"/>
      <c r="G28" s="262"/>
      <c r="H28" s="262"/>
      <c r="I28" s="263"/>
    </row>
    <row r="29" spans="1:9" s="82" customFormat="1">
      <c r="A29" s="69">
        <v>1</v>
      </c>
      <c r="B29" s="67" t="s">
        <v>178</v>
      </c>
      <c r="C29" s="67" t="s">
        <v>188</v>
      </c>
      <c r="D29" s="83" t="s">
        <v>179</v>
      </c>
      <c r="E29" s="83">
        <v>30</v>
      </c>
      <c r="F29" s="121"/>
      <c r="G29" s="83">
        <v>8</v>
      </c>
      <c r="H29" s="190">
        <f t="shared" ref="H29:H34" si="6">F29*E29</f>
        <v>0</v>
      </c>
      <c r="I29" s="190">
        <f t="shared" ref="I29:I34" si="7">H29*1.08</f>
        <v>0</v>
      </c>
    </row>
    <row r="30" spans="1:9">
      <c r="A30" s="68">
        <v>2</v>
      </c>
      <c r="B30" s="67" t="s">
        <v>30</v>
      </c>
      <c r="C30" s="68" t="s">
        <v>31</v>
      </c>
      <c r="D30" s="68" t="s">
        <v>179</v>
      </c>
      <c r="E30" s="83">
        <v>100</v>
      </c>
      <c r="F30" s="121"/>
      <c r="G30" s="83">
        <v>8</v>
      </c>
      <c r="H30" s="190">
        <f t="shared" si="6"/>
        <v>0</v>
      </c>
      <c r="I30" s="190">
        <f t="shared" si="7"/>
        <v>0</v>
      </c>
    </row>
    <row r="31" spans="1:9">
      <c r="A31" s="69">
        <v>3</v>
      </c>
      <c r="B31" s="67" t="s">
        <v>32</v>
      </c>
      <c r="C31" s="67" t="s">
        <v>33</v>
      </c>
      <c r="D31" s="83" t="s">
        <v>183</v>
      </c>
      <c r="E31" s="64">
        <v>20</v>
      </c>
      <c r="F31" s="121"/>
      <c r="G31" s="64">
        <v>8</v>
      </c>
      <c r="H31" s="190">
        <f t="shared" si="6"/>
        <v>0</v>
      </c>
      <c r="I31" s="190">
        <f t="shared" si="7"/>
        <v>0</v>
      </c>
    </row>
    <row r="32" spans="1:9" s="82" customFormat="1">
      <c r="A32" s="83">
        <v>11</v>
      </c>
      <c r="B32" s="83" t="s">
        <v>118</v>
      </c>
      <c r="C32" s="67" t="s">
        <v>119</v>
      </c>
      <c r="D32" s="83" t="s">
        <v>179</v>
      </c>
      <c r="E32" s="83">
        <v>1</v>
      </c>
      <c r="F32" s="121"/>
      <c r="G32" s="83">
        <v>8</v>
      </c>
      <c r="H32" s="190">
        <f t="shared" si="6"/>
        <v>0</v>
      </c>
      <c r="I32" s="190">
        <f t="shared" si="7"/>
        <v>0</v>
      </c>
    </row>
    <row r="33" spans="1:10">
      <c r="A33" s="64">
        <v>8</v>
      </c>
      <c r="B33" s="64" t="s">
        <v>87</v>
      </c>
      <c r="C33" s="67" t="s">
        <v>88</v>
      </c>
      <c r="D33" s="83" t="s">
        <v>179</v>
      </c>
      <c r="E33" s="64">
        <v>90</v>
      </c>
      <c r="F33" s="121"/>
      <c r="G33" s="64">
        <v>8</v>
      </c>
      <c r="H33" s="190">
        <f t="shared" si="6"/>
        <v>0</v>
      </c>
      <c r="I33" s="190">
        <f t="shared" si="7"/>
        <v>0</v>
      </c>
    </row>
    <row r="34" spans="1:10">
      <c r="A34" s="64">
        <v>7</v>
      </c>
      <c r="B34" s="64" t="s">
        <v>72</v>
      </c>
      <c r="C34" s="67" t="s">
        <v>73</v>
      </c>
      <c r="D34" s="83" t="s">
        <v>179</v>
      </c>
      <c r="E34" s="64">
        <v>4</v>
      </c>
      <c r="F34" s="121"/>
      <c r="G34" s="64">
        <v>8</v>
      </c>
      <c r="H34" s="190">
        <f t="shared" si="6"/>
        <v>0</v>
      </c>
      <c r="I34" s="190">
        <f t="shared" si="7"/>
        <v>0</v>
      </c>
    </row>
    <row r="35" spans="1:10">
      <c r="A35" s="69">
        <v>5</v>
      </c>
      <c r="B35" s="67" t="s">
        <v>35</v>
      </c>
      <c r="C35" s="67" t="s">
        <v>36</v>
      </c>
      <c r="D35" s="83" t="s">
        <v>182</v>
      </c>
      <c r="E35" s="64">
        <v>5</v>
      </c>
      <c r="F35" s="121"/>
      <c r="G35" s="64">
        <v>8</v>
      </c>
      <c r="H35" s="190">
        <f t="shared" ref="H35:H41" si="8">F35*E35</f>
        <v>0</v>
      </c>
      <c r="I35" s="190">
        <f t="shared" ref="I35:I41" si="9">H35*1.08</f>
        <v>0</v>
      </c>
    </row>
    <row r="36" spans="1:10">
      <c r="A36" s="64"/>
      <c r="B36" s="64"/>
      <c r="C36" s="67" t="s">
        <v>34</v>
      </c>
      <c r="D36" s="83" t="s">
        <v>182</v>
      </c>
      <c r="E36" s="64">
        <v>32</v>
      </c>
      <c r="F36" s="121"/>
      <c r="G36" s="64">
        <v>8</v>
      </c>
      <c r="H36" s="190">
        <f t="shared" si="8"/>
        <v>0</v>
      </c>
      <c r="I36" s="190">
        <f t="shared" si="9"/>
        <v>0</v>
      </c>
    </row>
    <row r="37" spans="1:10" s="82" customFormat="1">
      <c r="A37" s="83">
        <v>12</v>
      </c>
      <c r="B37" s="83" t="s">
        <v>130</v>
      </c>
      <c r="C37" s="67" t="s">
        <v>131</v>
      </c>
      <c r="D37" s="83" t="s">
        <v>180</v>
      </c>
      <c r="E37" s="83">
        <v>40</v>
      </c>
      <c r="F37" s="121"/>
      <c r="G37" s="83">
        <v>8</v>
      </c>
      <c r="H37" s="190">
        <f>F37*E37</f>
        <v>0</v>
      </c>
      <c r="I37" s="190">
        <f>H37*1.08</f>
        <v>0</v>
      </c>
    </row>
    <row r="38" spans="1:10" s="82" customFormat="1">
      <c r="A38" s="83">
        <v>9</v>
      </c>
      <c r="B38" s="83" t="s">
        <v>120</v>
      </c>
      <c r="C38" s="67" t="s">
        <v>89</v>
      </c>
      <c r="D38" s="83" t="s">
        <v>18</v>
      </c>
      <c r="E38" s="83">
        <v>0.5</v>
      </c>
      <c r="F38" s="121"/>
      <c r="G38" s="83">
        <v>8</v>
      </c>
      <c r="H38" s="190">
        <f>F38*E38</f>
        <v>0</v>
      </c>
      <c r="I38" s="190">
        <f>H38*1.08</f>
        <v>0</v>
      </c>
    </row>
    <row r="39" spans="1:10">
      <c r="A39" s="83">
        <v>13</v>
      </c>
      <c r="B39" s="83" t="s">
        <v>134</v>
      </c>
      <c r="C39" s="67" t="s">
        <v>119</v>
      </c>
      <c r="D39" s="83" t="s">
        <v>179</v>
      </c>
      <c r="E39" s="83">
        <v>2</v>
      </c>
      <c r="F39" s="121"/>
      <c r="G39" s="83">
        <v>8</v>
      </c>
      <c r="H39" s="190">
        <f>F39*E39</f>
        <v>0</v>
      </c>
      <c r="I39" s="190">
        <f>H39*1.08</f>
        <v>0</v>
      </c>
    </row>
    <row r="40" spans="1:10">
      <c r="A40" s="64">
        <v>6</v>
      </c>
      <c r="B40" s="64" t="s">
        <v>37</v>
      </c>
      <c r="C40" s="67" t="s">
        <v>38</v>
      </c>
      <c r="D40" s="83" t="s">
        <v>187</v>
      </c>
      <c r="E40" s="64">
        <v>10</v>
      </c>
      <c r="F40" s="121"/>
      <c r="G40" s="64">
        <v>8</v>
      </c>
      <c r="H40" s="190">
        <f t="shared" si="8"/>
        <v>0</v>
      </c>
      <c r="I40" s="190">
        <f t="shared" si="9"/>
        <v>0</v>
      </c>
    </row>
    <row r="41" spans="1:10">
      <c r="A41" s="64"/>
      <c r="B41" s="64"/>
      <c r="C41" s="67" t="s">
        <v>39</v>
      </c>
      <c r="D41" s="83" t="s">
        <v>179</v>
      </c>
      <c r="E41" s="64">
        <v>30</v>
      </c>
      <c r="F41" s="121"/>
      <c r="G41" s="64">
        <v>8</v>
      </c>
      <c r="H41" s="190">
        <f t="shared" si="8"/>
        <v>0</v>
      </c>
      <c r="I41" s="190">
        <f t="shared" si="9"/>
        <v>0</v>
      </c>
    </row>
    <row r="42" spans="1:10" ht="15.75" thickBot="1">
      <c r="A42" s="103"/>
      <c r="B42" s="182" t="s">
        <v>40</v>
      </c>
      <c r="C42" s="182"/>
      <c r="D42" s="182"/>
      <c r="E42" s="187"/>
      <c r="F42" s="182"/>
      <c r="G42" s="182"/>
      <c r="H42" s="183">
        <f>SUM(H29:H41)</f>
        <v>0</v>
      </c>
      <c r="I42" s="184">
        <f>SUM(I29:I41)</f>
        <v>0</v>
      </c>
    </row>
    <row r="43" spans="1:10" ht="15">
      <c r="A43" s="76"/>
      <c r="B43" s="261" t="s">
        <v>99</v>
      </c>
      <c r="C43" s="262"/>
      <c r="D43" s="262"/>
      <c r="E43" s="262"/>
      <c r="F43" s="262"/>
      <c r="G43" s="262"/>
      <c r="H43" s="262"/>
      <c r="I43" s="263"/>
    </row>
    <row r="44" spans="1:10">
      <c r="A44" s="64">
        <v>1</v>
      </c>
      <c r="B44" s="83" t="s">
        <v>100</v>
      </c>
      <c r="C44" s="83" t="s">
        <v>189</v>
      </c>
      <c r="D44" s="83" t="s">
        <v>197</v>
      </c>
      <c r="E44" s="64">
        <v>120</v>
      </c>
      <c r="F44" s="121"/>
      <c r="G44" s="64">
        <v>8</v>
      </c>
      <c r="H44" s="190">
        <f>F44*E44</f>
        <v>0</v>
      </c>
      <c r="I44" s="190">
        <f>H44*1.08</f>
        <v>0</v>
      </c>
    </row>
    <row r="45" spans="1:10">
      <c r="A45" s="64"/>
      <c r="B45" s="64"/>
      <c r="C45" s="83" t="s">
        <v>104</v>
      </c>
      <c r="D45" s="83" t="s">
        <v>197</v>
      </c>
      <c r="E45" s="64">
        <v>100</v>
      </c>
      <c r="F45" s="121"/>
      <c r="G45" s="83">
        <v>8</v>
      </c>
      <c r="H45" s="190">
        <f t="shared" ref="H45:H58" si="10">F45*E45</f>
        <v>0</v>
      </c>
      <c r="I45" s="190">
        <f t="shared" ref="I45:I58" si="11">H45*1.08</f>
        <v>0</v>
      </c>
      <c r="J45" s="97"/>
    </row>
    <row r="46" spans="1:10" s="82" customFormat="1">
      <c r="A46" s="64"/>
      <c r="B46" s="64"/>
      <c r="C46" s="83" t="s">
        <v>105</v>
      </c>
      <c r="D46" s="83" t="s">
        <v>197</v>
      </c>
      <c r="E46" s="64">
        <v>100</v>
      </c>
      <c r="F46" s="121"/>
      <c r="G46" s="83">
        <v>8</v>
      </c>
      <c r="H46" s="190">
        <f t="shared" si="10"/>
        <v>0</v>
      </c>
      <c r="I46" s="190">
        <f t="shared" si="11"/>
        <v>0</v>
      </c>
      <c r="J46" s="97"/>
    </row>
    <row r="47" spans="1:10" s="82" customFormat="1">
      <c r="A47" s="83"/>
      <c r="B47" s="83"/>
      <c r="C47" s="83" t="s">
        <v>50</v>
      </c>
      <c r="D47" s="83" t="s">
        <v>182</v>
      </c>
      <c r="E47" s="83">
        <v>27</v>
      </c>
      <c r="F47" s="121"/>
      <c r="G47" s="83">
        <v>8</v>
      </c>
      <c r="H47" s="190">
        <f t="shared" si="10"/>
        <v>0</v>
      </c>
      <c r="I47" s="190">
        <f t="shared" si="11"/>
        <v>0</v>
      </c>
      <c r="J47" s="97"/>
    </row>
    <row r="48" spans="1:10" s="82" customFormat="1">
      <c r="A48" s="83"/>
      <c r="B48" s="83"/>
      <c r="C48" s="83" t="s">
        <v>49</v>
      </c>
      <c r="D48" s="83" t="s">
        <v>182</v>
      </c>
      <c r="E48" s="83">
        <v>125</v>
      </c>
      <c r="F48" s="121"/>
      <c r="G48" s="83">
        <v>8</v>
      </c>
      <c r="H48" s="190">
        <f t="shared" si="10"/>
        <v>0</v>
      </c>
      <c r="I48" s="190">
        <f t="shared" si="11"/>
        <v>0</v>
      </c>
      <c r="J48" s="97"/>
    </row>
    <row r="49" spans="1:12" s="82" customFormat="1">
      <c r="A49" s="83"/>
      <c r="B49" s="83"/>
      <c r="C49" s="83" t="s">
        <v>190</v>
      </c>
      <c r="D49" s="83" t="s">
        <v>197</v>
      </c>
      <c r="E49" s="83">
        <v>20</v>
      </c>
      <c r="F49" s="121"/>
      <c r="G49" s="83">
        <v>8</v>
      </c>
      <c r="H49" s="190">
        <f t="shared" si="10"/>
        <v>0</v>
      </c>
      <c r="I49" s="190">
        <f t="shared" si="11"/>
        <v>0</v>
      </c>
      <c r="J49" s="97"/>
    </row>
    <row r="50" spans="1:12" s="82" customFormat="1">
      <c r="A50" s="83"/>
      <c r="B50" s="83"/>
      <c r="C50" s="83" t="s">
        <v>191</v>
      </c>
      <c r="D50" s="83" t="s">
        <v>197</v>
      </c>
      <c r="E50" s="83">
        <v>120</v>
      </c>
      <c r="F50" s="121"/>
      <c r="G50" s="83">
        <v>8</v>
      </c>
      <c r="H50" s="190">
        <f t="shared" si="10"/>
        <v>0</v>
      </c>
      <c r="I50" s="190">
        <f t="shared" si="11"/>
        <v>0</v>
      </c>
      <c r="J50" s="97"/>
      <c r="L50" s="90"/>
    </row>
    <row r="51" spans="1:12" s="82" customFormat="1">
      <c r="A51" s="83"/>
      <c r="B51" s="83"/>
      <c r="C51" s="83" t="s">
        <v>192</v>
      </c>
      <c r="D51" s="83" t="s">
        <v>157</v>
      </c>
      <c r="E51" s="83">
        <v>8</v>
      </c>
      <c r="F51" s="121"/>
      <c r="G51" s="83">
        <v>8</v>
      </c>
      <c r="H51" s="190">
        <f t="shared" si="10"/>
        <v>0</v>
      </c>
      <c r="I51" s="190">
        <f t="shared" si="11"/>
        <v>0</v>
      </c>
      <c r="J51" s="97"/>
      <c r="L51" s="90"/>
    </row>
    <row r="52" spans="1:12" s="82" customFormat="1">
      <c r="A52" s="83"/>
      <c r="B52" s="83"/>
      <c r="C52" s="83" t="s">
        <v>103</v>
      </c>
      <c r="D52" s="83" t="s">
        <v>157</v>
      </c>
      <c r="E52" s="83">
        <v>8</v>
      </c>
      <c r="F52" s="121"/>
      <c r="G52" s="83">
        <v>8</v>
      </c>
      <c r="H52" s="190">
        <f t="shared" si="10"/>
        <v>0</v>
      </c>
      <c r="I52" s="190">
        <f t="shared" si="11"/>
        <v>0</v>
      </c>
      <c r="J52" s="97"/>
      <c r="L52" s="90"/>
    </row>
    <row r="53" spans="1:12" s="82" customFormat="1">
      <c r="A53" s="83"/>
      <c r="B53" s="83"/>
      <c r="C53" s="83" t="s">
        <v>193</v>
      </c>
      <c r="D53" s="83" t="s">
        <v>157</v>
      </c>
      <c r="E53" s="83">
        <v>8</v>
      </c>
      <c r="F53" s="121"/>
      <c r="G53" s="83">
        <v>8</v>
      </c>
      <c r="H53" s="190">
        <f t="shared" si="10"/>
        <v>0</v>
      </c>
      <c r="I53" s="190">
        <f t="shared" si="11"/>
        <v>0</v>
      </c>
      <c r="J53" s="97"/>
      <c r="L53" s="90"/>
    </row>
    <row r="54" spans="1:12" s="82" customFormat="1">
      <c r="A54" s="83"/>
      <c r="B54" s="83"/>
      <c r="C54" s="83" t="s">
        <v>194</v>
      </c>
      <c r="D54" s="83" t="s">
        <v>157</v>
      </c>
      <c r="E54" s="83">
        <v>8</v>
      </c>
      <c r="F54" s="121"/>
      <c r="G54" s="83">
        <v>8</v>
      </c>
      <c r="H54" s="190">
        <f t="shared" si="10"/>
        <v>0</v>
      </c>
      <c r="I54" s="190">
        <f t="shared" si="11"/>
        <v>0</v>
      </c>
      <c r="J54" s="97"/>
      <c r="L54" s="90"/>
    </row>
    <row r="55" spans="1:12">
      <c r="A55" s="83"/>
      <c r="B55" s="83"/>
      <c r="C55" s="83" t="s">
        <v>195</v>
      </c>
      <c r="D55" s="83" t="s">
        <v>197</v>
      </c>
      <c r="E55" s="83">
        <v>5</v>
      </c>
      <c r="F55" s="121"/>
      <c r="G55" s="83">
        <v>8</v>
      </c>
      <c r="H55" s="190">
        <f t="shared" si="10"/>
        <v>0</v>
      </c>
      <c r="I55" s="190">
        <f t="shared" si="11"/>
        <v>0</v>
      </c>
      <c r="J55" s="97"/>
      <c r="L55" s="90"/>
    </row>
    <row r="56" spans="1:12">
      <c r="A56" s="64"/>
      <c r="B56" s="64"/>
      <c r="C56" s="83" t="s">
        <v>196</v>
      </c>
      <c r="D56" s="83" t="s">
        <v>157</v>
      </c>
      <c r="E56" s="64">
        <v>8</v>
      </c>
      <c r="F56" s="121"/>
      <c r="G56" s="83">
        <v>8</v>
      </c>
      <c r="H56" s="190">
        <f t="shared" si="10"/>
        <v>0</v>
      </c>
      <c r="I56" s="190">
        <f t="shared" si="11"/>
        <v>0</v>
      </c>
      <c r="J56" s="97"/>
      <c r="L56" s="90"/>
    </row>
    <row r="57" spans="1:12" s="82" customFormat="1">
      <c r="A57" s="70"/>
      <c r="B57" s="70"/>
      <c r="C57" s="70" t="s">
        <v>116</v>
      </c>
      <c r="D57" s="70" t="s">
        <v>197</v>
      </c>
      <c r="E57" s="70">
        <v>20</v>
      </c>
      <c r="F57" s="122"/>
      <c r="G57" s="83">
        <v>8</v>
      </c>
      <c r="H57" s="190">
        <f t="shared" si="10"/>
        <v>0</v>
      </c>
      <c r="I57" s="190">
        <f t="shared" si="11"/>
        <v>0</v>
      </c>
      <c r="J57" s="97"/>
      <c r="L57" s="90"/>
    </row>
    <row r="58" spans="1:12">
      <c r="A58" s="70"/>
      <c r="B58" s="70"/>
      <c r="C58" s="70" t="s">
        <v>124</v>
      </c>
      <c r="D58" s="70" t="s">
        <v>197</v>
      </c>
      <c r="E58" s="70">
        <v>20</v>
      </c>
      <c r="F58" s="122"/>
      <c r="G58" s="83">
        <v>8</v>
      </c>
      <c r="H58" s="190">
        <f t="shared" si="10"/>
        <v>0</v>
      </c>
      <c r="I58" s="190">
        <f t="shared" si="11"/>
        <v>0</v>
      </c>
      <c r="J58" s="97"/>
      <c r="L58" s="90"/>
    </row>
    <row r="59" spans="1:12" ht="15">
      <c r="A59" s="68"/>
      <c r="B59" s="68" t="s">
        <v>107</v>
      </c>
      <c r="C59" s="68"/>
      <c r="D59" s="68"/>
      <c r="E59" s="68"/>
      <c r="F59" s="99"/>
      <c r="G59" s="83"/>
      <c r="H59" s="196">
        <f>SUM(H44:H58)</f>
        <v>0</v>
      </c>
      <c r="I59" s="196">
        <f>SUM(I44:I58)</f>
        <v>0</v>
      </c>
      <c r="J59" s="97"/>
      <c r="L59" s="90"/>
    </row>
    <row r="60" spans="1:12" s="82" customFormat="1">
      <c r="A60" s="76">
        <v>2</v>
      </c>
      <c r="B60" s="76" t="s">
        <v>108</v>
      </c>
      <c r="C60" s="76" t="s">
        <v>198</v>
      </c>
      <c r="D60" s="76" t="s">
        <v>182</v>
      </c>
      <c r="E60" s="76">
        <v>30</v>
      </c>
      <c r="F60" s="189"/>
      <c r="G60" s="83">
        <v>8</v>
      </c>
      <c r="H60" s="201">
        <f t="shared" ref="H60:H92" si="12">F60*E60</f>
        <v>0</v>
      </c>
      <c r="I60" s="201">
        <f t="shared" ref="I60:I92" si="13">H60*1.08</f>
        <v>0</v>
      </c>
      <c r="J60" s="97"/>
      <c r="L60" s="90"/>
    </row>
    <row r="61" spans="1:12" s="82" customFormat="1">
      <c r="A61" s="76"/>
      <c r="B61" s="76"/>
      <c r="C61" s="76" t="s">
        <v>189</v>
      </c>
      <c r="D61" s="76" t="s">
        <v>197</v>
      </c>
      <c r="E61" s="76">
        <v>690</v>
      </c>
      <c r="F61" s="189"/>
      <c r="G61" s="83">
        <v>8</v>
      </c>
      <c r="H61" s="201">
        <f t="shared" si="12"/>
        <v>0</v>
      </c>
      <c r="I61" s="201">
        <f t="shared" si="13"/>
        <v>0</v>
      </c>
      <c r="J61" s="97"/>
      <c r="L61" s="90"/>
    </row>
    <row r="62" spans="1:12" s="82" customFormat="1">
      <c r="A62" s="76"/>
      <c r="B62" s="76"/>
      <c r="C62" s="76" t="s">
        <v>124</v>
      </c>
      <c r="D62" s="76" t="s">
        <v>197</v>
      </c>
      <c r="E62" s="76">
        <v>550</v>
      </c>
      <c r="F62" s="189"/>
      <c r="G62" s="83">
        <v>8</v>
      </c>
      <c r="H62" s="201">
        <f t="shared" si="12"/>
        <v>0</v>
      </c>
      <c r="I62" s="201">
        <f t="shared" si="13"/>
        <v>0</v>
      </c>
      <c r="J62" s="97"/>
      <c r="L62" s="90"/>
    </row>
    <row r="63" spans="1:12" s="82" customFormat="1">
      <c r="A63" s="76"/>
      <c r="B63" s="76"/>
      <c r="C63" s="76" t="s">
        <v>191</v>
      </c>
      <c r="D63" s="76" t="s">
        <v>197</v>
      </c>
      <c r="E63" s="76">
        <v>290</v>
      </c>
      <c r="F63" s="189"/>
      <c r="G63" s="83">
        <v>8</v>
      </c>
      <c r="H63" s="201">
        <f t="shared" si="12"/>
        <v>0</v>
      </c>
      <c r="I63" s="201">
        <f t="shared" si="13"/>
        <v>0</v>
      </c>
      <c r="J63" s="97"/>
      <c r="L63" s="90"/>
    </row>
    <row r="64" spans="1:12" s="82" customFormat="1">
      <c r="A64" s="76"/>
      <c r="B64" s="76"/>
      <c r="C64" s="76" t="s">
        <v>199</v>
      </c>
      <c r="D64" s="76" t="s">
        <v>180</v>
      </c>
      <c r="E64" s="76">
        <v>200</v>
      </c>
      <c r="F64" s="189"/>
      <c r="G64" s="83">
        <v>8</v>
      </c>
      <c r="H64" s="201">
        <f t="shared" si="12"/>
        <v>0</v>
      </c>
      <c r="I64" s="201">
        <f t="shared" si="13"/>
        <v>0</v>
      </c>
      <c r="J64" s="97"/>
      <c r="L64" s="90"/>
    </row>
    <row r="65" spans="1:12" s="82" customFormat="1">
      <c r="A65" s="76"/>
      <c r="B65" s="76"/>
      <c r="C65" s="76" t="s">
        <v>200</v>
      </c>
      <c r="D65" s="76" t="s">
        <v>180</v>
      </c>
      <c r="E65" s="76">
        <v>200</v>
      </c>
      <c r="F65" s="189"/>
      <c r="G65" s="83">
        <v>8</v>
      </c>
      <c r="H65" s="201">
        <f t="shared" si="12"/>
        <v>0</v>
      </c>
      <c r="I65" s="201">
        <f t="shared" si="13"/>
        <v>0</v>
      </c>
      <c r="J65" s="97"/>
      <c r="L65" s="90"/>
    </row>
    <row r="66" spans="1:12" s="82" customFormat="1">
      <c r="A66" s="76"/>
      <c r="B66" s="76"/>
      <c r="C66" s="76" t="s">
        <v>201</v>
      </c>
      <c r="D66" s="76" t="s">
        <v>129</v>
      </c>
      <c r="E66" s="76">
        <v>1</v>
      </c>
      <c r="F66" s="189"/>
      <c r="G66" s="83">
        <v>8</v>
      </c>
      <c r="H66" s="201">
        <f t="shared" si="12"/>
        <v>0</v>
      </c>
      <c r="I66" s="201">
        <f t="shared" si="13"/>
        <v>0</v>
      </c>
      <c r="J66" s="97"/>
      <c r="L66" s="90"/>
    </row>
    <row r="67" spans="1:12" s="82" customFormat="1">
      <c r="A67" s="76"/>
      <c r="B67" s="76"/>
      <c r="C67" s="76" t="s">
        <v>202</v>
      </c>
      <c r="D67" s="76" t="s">
        <v>197</v>
      </c>
      <c r="E67" s="76">
        <v>700</v>
      </c>
      <c r="F67" s="189"/>
      <c r="G67" s="83">
        <v>8</v>
      </c>
      <c r="H67" s="201">
        <f t="shared" si="12"/>
        <v>0</v>
      </c>
      <c r="I67" s="201">
        <f t="shared" si="13"/>
        <v>0</v>
      </c>
      <c r="J67" s="97"/>
      <c r="L67" s="90"/>
    </row>
    <row r="68" spans="1:12" s="82" customFormat="1">
      <c r="A68" s="76"/>
      <c r="B68" s="76"/>
      <c r="C68" s="76" t="s">
        <v>104</v>
      </c>
      <c r="D68" s="76" t="s">
        <v>197</v>
      </c>
      <c r="E68" s="76">
        <v>1100</v>
      </c>
      <c r="F68" s="189"/>
      <c r="G68" s="83">
        <v>8</v>
      </c>
      <c r="H68" s="201">
        <f t="shared" si="12"/>
        <v>0</v>
      </c>
      <c r="I68" s="201">
        <f t="shared" si="13"/>
        <v>0</v>
      </c>
      <c r="J68" s="97"/>
      <c r="L68" s="90"/>
    </row>
    <row r="69" spans="1:12" s="82" customFormat="1">
      <c r="A69" s="76"/>
      <c r="B69" s="76"/>
      <c r="C69" s="76" t="s">
        <v>203</v>
      </c>
      <c r="D69" s="76" t="s">
        <v>197</v>
      </c>
      <c r="E69" s="76">
        <v>60</v>
      </c>
      <c r="F69" s="189"/>
      <c r="G69" s="83">
        <v>8</v>
      </c>
      <c r="H69" s="201">
        <f t="shared" si="12"/>
        <v>0</v>
      </c>
      <c r="I69" s="201">
        <f t="shared" si="13"/>
        <v>0</v>
      </c>
      <c r="J69" s="97"/>
      <c r="L69" s="90"/>
    </row>
    <row r="70" spans="1:12" s="82" customFormat="1">
      <c r="A70" s="76"/>
      <c r="B70" s="76"/>
      <c r="C70" s="76" t="s">
        <v>204</v>
      </c>
      <c r="D70" s="76" t="s">
        <v>197</v>
      </c>
      <c r="E70" s="76">
        <v>900</v>
      </c>
      <c r="F70" s="189"/>
      <c r="G70" s="83">
        <v>8</v>
      </c>
      <c r="H70" s="201">
        <f t="shared" si="12"/>
        <v>0</v>
      </c>
      <c r="I70" s="201">
        <f t="shared" si="13"/>
        <v>0</v>
      </c>
      <c r="J70" s="97"/>
      <c r="L70" s="90"/>
    </row>
    <row r="71" spans="1:12" s="82" customFormat="1">
      <c r="A71" s="76"/>
      <c r="B71" s="76"/>
      <c r="C71" s="76" t="s">
        <v>205</v>
      </c>
      <c r="D71" s="76" t="s">
        <v>197</v>
      </c>
      <c r="E71" s="76">
        <v>50</v>
      </c>
      <c r="F71" s="189"/>
      <c r="G71" s="83">
        <v>8</v>
      </c>
      <c r="H71" s="201">
        <f t="shared" si="12"/>
        <v>0</v>
      </c>
      <c r="I71" s="201">
        <f t="shared" si="13"/>
        <v>0</v>
      </c>
      <c r="J71" s="97"/>
      <c r="L71" s="90"/>
    </row>
    <row r="72" spans="1:12" s="82" customFormat="1">
      <c r="A72" s="76"/>
      <c r="B72" s="76"/>
      <c r="C72" s="76" t="s">
        <v>105</v>
      </c>
      <c r="D72" s="76" t="s">
        <v>197</v>
      </c>
      <c r="E72" s="76">
        <v>1100</v>
      </c>
      <c r="F72" s="189"/>
      <c r="G72" s="83">
        <v>8</v>
      </c>
      <c r="H72" s="201">
        <f t="shared" si="12"/>
        <v>0</v>
      </c>
      <c r="I72" s="201">
        <f t="shared" si="13"/>
        <v>0</v>
      </c>
      <c r="J72" s="97"/>
      <c r="L72" s="90"/>
    </row>
    <row r="73" spans="1:12" s="82" customFormat="1">
      <c r="A73" s="76"/>
      <c r="B73" s="76"/>
      <c r="C73" s="76" t="s">
        <v>109</v>
      </c>
      <c r="D73" s="76" t="s">
        <v>197</v>
      </c>
      <c r="E73" s="76">
        <v>60</v>
      </c>
      <c r="F73" s="189"/>
      <c r="G73" s="83">
        <v>8</v>
      </c>
      <c r="H73" s="201">
        <f t="shared" si="12"/>
        <v>0</v>
      </c>
      <c r="I73" s="201">
        <f t="shared" si="13"/>
        <v>0</v>
      </c>
      <c r="J73" s="97"/>
      <c r="L73" s="90"/>
    </row>
    <row r="74" spans="1:12" s="82" customFormat="1">
      <c r="A74" s="76"/>
      <c r="B74" s="76"/>
      <c r="C74" s="76" t="s">
        <v>195</v>
      </c>
      <c r="D74" s="76" t="s">
        <v>197</v>
      </c>
      <c r="E74" s="76">
        <v>6</v>
      </c>
      <c r="F74" s="189"/>
      <c r="G74" s="83">
        <v>8</v>
      </c>
      <c r="H74" s="201">
        <f t="shared" si="12"/>
        <v>0</v>
      </c>
      <c r="I74" s="201">
        <f t="shared" si="13"/>
        <v>0</v>
      </c>
      <c r="J74" s="97"/>
      <c r="L74" s="90"/>
    </row>
    <row r="75" spans="1:12" s="82" customFormat="1">
      <c r="A75" s="76"/>
      <c r="B75" s="76"/>
      <c r="C75" s="76" t="s">
        <v>50</v>
      </c>
      <c r="D75" s="76" t="s">
        <v>182</v>
      </c>
      <c r="E75" s="76">
        <v>304</v>
      </c>
      <c r="F75" s="189"/>
      <c r="G75" s="83">
        <v>8</v>
      </c>
      <c r="H75" s="201">
        <f t="shared" si="12"/>
        <v>0</v>
      </c>
      <c r="I75" s="201">
        <f t="shared" si="13"/>
        <v>0</v>
      </c>
      <c r="J75" s="97"/>
      <c r="L75" s="90"/>
    </row>
    <row r="76" spans="1:12" s="82" customFormat="1">
      <c r="A76" s="76"/>
      <c r="B76" s="76"/>
      <c r="C76" s="76" t="s">
        <v>49</v>
      </c>
      <c r="D76" s="76" t="s">
        <v>182</v>
      </c>
      <c r="E76" s="76">
        <v>1100</v>
      </c>
      <c r="F76" s="189"/>
      <c r="G76" s="83">
        <v>8</v>
      </c>
      <c r="H76" s="201">
        <f t="shared" si="12"/>
        <v>0</v>
      </c>
      <c r="I76" s="201">
        <f t="shared" si="13"/>
        <v>0</v>
      </c>
      <c r="J76" s="97"/>
      <c r="L76" s="90"/>
    </row>
    <row r="77" spans="1:12" s="82" customFormat="1">
      <c r="A77" s="76"/>
      <c r="B77" s="76"/>
      <c r="C77" s="76" t="s">
        <v>206</v>
      </c>
      <c r="D77" s="76" t="s">
        <v>197</v>
      </c>
      <c r="E77" s="76">
        <v>30</v>
      </c>
      <c r="F77" s="189"/>
      <c r="G77" s="83">
        <v>8</v>
      </c>
      <c r="H77" s="201">
        <f t="shared" si="12"/>
        <v>0</v>
      </c>
      <c r="I77" s="201">
        <f t="shared" si="13"/>
        <v>0</v>
      </c>
      <c r="J77" s="97"/>
      <c r="L77" s="90"/>
    </row>
    <row r="78" spans="1:12" s="82" customFormat="1">
      <c r="A78" s="76"/>
      <c r="B78" s="76"/>
      <c r="C78" s="76" t="s">
        <v>190</v>
      </c>
      <c r="D78" s="76" t="s">
        <v>197</v>
      </c>
      <c r="E78" s="76">
        <v>50</v>
      </c>
      <c r="F78" s="189"/>
      <c r="G78" s="83">
        <v>8</v>
      </c>
      <c r="H78" s="201">
        <f t="shared" si="12"/>
        <v>0</v>
      </c>
      <c r="I78" s="201">
        <f t="shared" si="13"/>
        <v>0</v>
      </c>
      <c r="J78" s="97"/>
      <c r="L78" s="90"/>
    </row>
    <row r="79" spans="1:12" s="82" customFormat="1">
      <c r="A79" s="76"/>
      <c r="B79" s="76"/>
      <c r="C79" s="76" t="s">
        <v>103</v>
      </c>
      <c r="D79" s="76" t="s">
        <v>182</v>
      </c>
      <c r="E79" s="76">
        <v>20</v>
      </c>
      <c r="F79" s="189"/>
      <c r="G79" s="83">
        <v>8</v>
      </c>
      <c r="H79" s="201">
        <f t="shared" si="12"/>
        <v>0</v>
      </c>
      <c r="I79" s="201">
        <f t="shared" si="13"/>
        <v>0</v>
      </c>
      <c r="J79" s="97"/>
      <c r="L79" s="90"/>
    </row>
    <row r="80" spans="1:12" s="82" customFormat="1">
      <c r="A80" s="76"/>
      <c r="B80" s="76"/>
      <c r="C80" s="76" t="s">
        <v>207</v>
      </c>
      <c r="D80" s="76" t="s">
        <v>157</v>
      </c>
      <c r="E80" s="76">
        <v>10</v>
      </c>
      <c r="F80" s="189"/>
      <c r="G80" s="83">
        <v>8</v>
      </c>
      <c r="H80" s="201">
        <f t="shared" si="12"/>
        <v>0</v>
      </c>
      <c r="I80" s="201">
        <f t="shared" si="13"/>
        <v>0</v>
      </c>
      <c r="J80" s="97"/>
      <c r="L80" s="90"/>
    </row>
    <row r="81" spans="1:12" s="82" customFormat="1">
      <c r="A81" s="76"/>
      <c r="B81" s="76"/>
      <c r="C81" s="76" t="s">
        <v>106</v>
      </c>
      <c r="D81" s="76" t="s">
        <v>157</v>
      </c>
      <c r="E81" s="76">
        <v>5</v>
      </c>
      <c r="F81" s="189"/>
      <c r="G81" s="83">
        <v>8</v>
      </c>
      <c r="H81" s="201">
        <f t="shared" si="12"/>
        <v>0</v>
      </c>
      <c r="I81" s="201">
        <f t="shared" si="13"/>
        <v>0</v>
      </c>
      <c r="J81" s="97"/>
      <c r="L81" s="90"/>
    </row>
    <row r="82" spans="1:12" s="82" customFormat="1">
      <c r="A82" s="76"/>
      <c r="B82" s="76"/>
      <c r="C82" s="76" t="s">
        <v>208</v>
      </c>
      <c r="D82" s="76" t="s">
        <v>197</v>
      </c>
      <c r="E82" s="76">
        <v>40</v>
      </c>
      <c r="F82" s="189"/>
      <c r="G82" s="83">
        <v>8</v>
      </c>
      <c r="H82" s="201">
        <f t="shared" si="12"/>
        <v>0</v>
      </c>
      <c r="I82" s="201">
        <f t="shared" si="13"/>
        <v>0</v>
      </c>
      <c r="J82" s="97"/>
      <c r="L82" s="90"/>
    </row>
    <row r="83" spans="1:12" s="82" customFormat="1">
      <c r="A83" s="76"/>
      <c r="B83" s="76"/>
      <c r="C83" s="76" t="s">
        <v>209</v>
      </c>
      <c r="D83" s="76" t="s">
        <v>197</v>
      </c>
      <c r="E83" s="76">
        <v>90</v>
      </c>
      <c r="F83" s="189"/>
      <c r="G83" s="83">
        <v>8</v>
      </c>
      <c r="H83" s="201">
        <f t="shared" si="12"/>
        <v>0</v>
      </c>
      <c r="I83" s="201">
        <f t="shared" si="13"/>
        <v>0</v>
      </c>
      <c r="J83" s="97"/>
      <c r="L83" s="90"/>
    </row>
    <row r="84" spans="1:12" s="82" customFormat="1">
      <c r="A84" s="76"/>
      <c r="B84" s="76"/>
      <c r="C84" s="76" t="s">
        <v>210</v>
      </c>
      <c r="D84" s="76" t="s">
        <v>157</v>
      </c>
      <c r="E84" s="76">
        <v>15</v>
      </c>
      <c r="F84" s="189"/>
      <c r="G84" s="83">
        <v>8</v>
      </c>
      <c r="H84" s="201">
        <f t="shared" si="12"/>
        <v>0</v>
      </c>
      <c r="I84" s="201">
        <f t="shared" si="13"/>
        <v>0</v>
      </c>
      <c r="J84" s="97"/>
      <c r="L84" s="90"/>
    </row>
    <row r="85" spans="1:12" s="82" customFormat="1">
      <c r="A85" s="76"/>
      <c r="B85" s="76"/>
      <c r="C85" s="76" t="s">
        <v>211</v>
      </c>
      <c r="D85" s="76" t="s">
        <v>157</v>
      </c>
      <c r="E85" s="76">
        <v>5</v>
      </c>
      <c r="F85" s="189"/>
      <c r="G85" s="83">
        <v>8</v>
      </c>
      <c r="H85" s="201">
        <f t="shared" si="12"/>
        <v>0</v>
      </c>
      <c r="I85" s="201">
        <f t="shared" si="13"/>
        <v>0</v>
      </c>
      <c r="J85" s="97"/>
      <c r="L85" s="90"/>
    </row>
    <row r="86" spans="1:12" s="82" customFormat="1">
      <c r="A86" s="76"/>
      <c r="B86" s="76"/>
      <c r="C86" s="76" t="s">
        <v>98</v>
      </c>
      <c r="D86" s="76" t="s">
        <v>157</v>
      </c>
      <c r="E86" s="76">
        <v>31</v>
      </c>
      <c r="F86" s="189"/>
      <c r="G86" s="83">
        <v>8</v>
      </c>
      <c r="H86" s="201">
        <f t="shared" si="12"/>
        <v>0</v>
      </c>
      <c r="I86" s="201">
        <f t="shared" si="13"/>
        <v>0</v>
      </c>
      <c r="J86" s="97"/>
      <c r="L86" s="90"/>
    </row>
    <row r="87" spans="1:12" s="82" customFormat="1">
      <c r="A87" s="76"/>
      <c r="B87" s="76"/>
      <c r="C87" s="76" t="s">
        <v>15</v>
      </c>
      <c r="D87" s="76" t="s">
        <v>157</v>
      </c>
      <c r="E87" s="76">
        <v>505</v>
      </c>
      <c r="F87" s="189"/>
      <c r="G87" s="83">
        <v>8</v>
      </c>
      <c r="H87" s="201">
        <f t="shared" si="12"/>
        <v>0</v>
      </c>
      <c r="I87" s="201">
        <f t="shared" si="13"/>
        <v>0</v>
      </c>
      <c r="J87" s="97"/>
      <c r="L87" s="90"/>
    </row>
    <row r="88" spans="1:12" s="82" customFormat="1">
      <c r="A88" s="76"/>
      <c r="B88" s="76"/>
      <c r="C88" s="76" t="s">
        <v>212</v>
      </c>
      <c r="D88" s="76" t="s">
        <v>157</v>
      </c>
      <c r="E88" s="76">
        <v>10</v>
      </c>
      <c r="F88" s="189"/>
      <c r="G88" s="83">
        <v>8</v>
      </c>
      <c r="H88" s="201">
        <f t="shared" si="12"/>
        <v>0</v>
      </c>
      <c r="I88" s="201">
        <f t="shared" si="13"/>
        <v>0</v>
      </c>
      <c r="J88" s="97"/>
      <c r="L88" s="90"/>
    </row>
    <row r="89" spans="1:12" s="82" customFormat="1">
      <c r="A89" s="76"/>
      <c r="B89" s="76"/>
      <c r="C89" s="76" t="s">
        <v>192</v>
      </c>
      <c r="D89" s="76" t="s">
        <v>157</v>
      </c>
      <c r="E89" s="76">
        <v>10</v>
      </c>
      <c r="F89" s="189"/>
      <c r="G89" s="83">
        <v>8</v>
      </c>
      <c r="H89" s="201">
        <f t="shared" si="12"/>
        <v>0</v>
      </c>
      <c r="I89" s="201">
        <f t="shared" si="13"/>
        <v>0</v>
      </c>
      <c r="J89" s="97"/>
      <c r="L89" s="90"/>
    </row>
    <row r="90" spans="1:12" s="82" customFormat="1">
      <c r="A90" s="76"/>
      <c r="B90" s="76"/>
      <c r="C90" s="76" t="s">
        <v>103</v>
      </c>
      <c r="D90" s="76" t="s">
        <v>157</v>
      </c>
      <c r="E90" s="76">
        <v>500</v>
      </c>
      <c r="F90" s="189"/>
      <c r="G90" s="83">
        <v>8</v>
      </c>
      <c r="H90" s="201">
        <f t="shared" si="12"/>
        <v>0</v>
      </c>
      <c r="I90" s="201">
        <f t="shared" si="13"/>
        <v>0</v>
      </c>
      <c r="J90" s="97"/>
      <c r="L90" s="90"/>
    </row>
    <row r="91" spans="1:12" s="82" customFormat="1">
      <c r="A91" s="76"/>
      <c r="B91" s="76"/>
      <c r="C91" s="76" t="s">
        <v>213</v>
      </c>
      <c r="D91" s="76" t="s">
        <v>157</v>
      </c>
      <c r="E91" s="76">
        <v>15</v>
      </c>
      <c r="F91" s="189"/>
      <c r="G91" s="83">
        <v>8</v>
      </c>
      <c r="H91" s="201">
        <f t="shared" si="12"/>
        <v>0</v>
      </c>
      <c r="I91" s="201">
        <f t="shared" si="13"/>
        <v>0</v>
      </c>
      <c r="J91" s="97"/>
      <c r="L91" s="90"/>
    </row>
    <row r="92" spans="1:12" s="82" customFormat="1">
      <c r="A92" s="76"/>
      <c r="B92" s="76"/>
      <c r="C92" s="76" t="s">
        <v>214</v>
      </c>
      <c r="D92" s="76" t="s">
        <v>157</v>
      </c>
      <c r="E92" s="76">
        <v>5</v>
      </c>
      <c r="F92" s="189"/>
      <c r="G92" s="83">
        <v>8</v>
      </c>
      <c r="H92" s="201">
        <f t="shared" si="12"/>
        <v>0</v>
      </c>
      <c r="I92" s="201">
        <f t="shared" si="13"/>
        <v>0</v>
      </c>
      <c r="J92" s="97"/>
      <c r="L92" s="90"/>
    </row>
    <row r="93" spans="1:12">
      <c r="A93" s="76"/>
      <c r="B93" s="76"/>
      <c r="C93" s="76" t="s">
        <v>123</v>
      </c>
      <c r="D93" s="76" t="s">
        <v>157</v>
      </c>
      <c r="E93" s="76">
        <v>31</v>
      </c>
      <c r="F93" s="189"/>
      <c r="G93" s="83">
        <v>8</v>
      </c>
      <c r="H93" s="201">
        <f t="shared" ref="H93:H116" si="14">F93*E93</f>
        <v>0</v>
      </c>
      <c r="I93" s="201">
        <f t="shared" ref="I93:I116" si="15">H93*1.08</f>
        <v>0</v>
      </c>
      <c r="J93" s="97"/>
      <c r="L93" s="90"/>
    </row>
    <row r="94" spans="1:12" s="82" customFormat="1">
      <c r="A94" s="64"/>
      <c r="B94" s="64"/>
      <c r="C94" s="83" t="s">
        <v>102</v>
      </c>
      <c r="D94" s="76" t="s">
        <v>157</v>
      </c>
      <c r="E94" s="64">
        <v>505</v>
      </c>
      <c r="F94" s="121"/>
      <c r="G94" s="83">
        <v>8</v>
      </c>
      <c r="H94" s="201">
        <f t="shared" si="14"/>
        <v>0</v>
      </c>
      <c r="I94" s="201">
        <f t="shared" si="15"/>
        <v>0</v>
      </c>
      <c r="J94" s="97"/>
    </row>
    <row r="95" spans="1:12" s="82" customFormat="1">
      <c r="A95" s="83"/>
      <c r="B95" s="83"/>
      <c r="C95" s="83" t="s">
        <v>215</v>
      </c>
      <c r="D95" s="76" t="s">
        <v>157</v>
      </c>
      <c r="E95" s="83">
        <v>10</v>
      </c>
      <c r="F95" s="121"/>
      <c r="G95" s="83">
        <v>8</v>
      </c>
      <c r="H95" s="201">
        <f t="shared" si="14"/>
        <v>0</v>
      </c>
      <c r="I95" s="201">
        <f t="shared" si="15"/>
        <v>0</v>
      </c>
      <c r="J95" s="97"/>
    </row>
    <row r="96" spans="1:12">
      <c r="A96" s="83"/>
      <c r="B96" s="83"/>
      <c r="C96" s="83" t="s">
        <v>193</v>
      </c>
      <c r="D96" s="76" t="s">
        <v>157</v>
      </c>
      <c r="E96" s="83">
        <v>10</v>
      </c>
      <c r="F96" s="121"/>
      <c r="G96" s="83">
        <v>8</v>
      </c>
      <c r="H96" s="201">
        <f t="shared" si="14"/>
        <v>0</v>
      </c>
      <c r="I96" s="201">
        <f t="shared" si="15"/>
        <v>0</v>
      </c>
      <c r="J96" s="97"/>
    </row>
    <row r="97" spans="1:10" s="82" customFormat="1">
      <c r="A97" s="64"/>
      <c r="B97" s="64"/>
      <c r="C97" s="83" t="s">
        <v>216</v>
      </c>
      <c r="D97" s="76" t="s">
        <v>157</v>
      </c>
      <c r="E97" s="64">
        <v>50</v>
      </c>
      <c r="F97" s="121"/>
      <c r="G97" s="83">
        <v>8</v>
      </c>
      <c r="H97" s="201">
        <f t="shared" si="14"/>
        <v>0</v>
      </c>
      <c r="I97" s="201">
        <f t="shared" si="15"/>
        <v>0</v>
      </c>
      <c r="J97" s="97"/>
    </row>
    <row r="98" spans="1:10">
      <c r="A98" s="83"/>
      <c r="B98" s="83"/>
      <c r="C98" s="83" t="s">
        <v>217</v>
      </c>
      <c r="D98" s="76" t="s">
        <v>157</v>
      </c>
      <c r="E98" s="83">
        <v>5</v>
      </c>
      <c r="F98" s="121"/>
      <c r="G98" s="83">
        <v>8</v>
      </c>
      <c r="H98" s="201">
        <f t="shared" si="14"/>
        <v>0</v>
      </c>
      <c r="I98" s="201">
        <f t="shared" si="15"/>
        <v>0</v>
      </c>
      <c r="J98" s="97"/>
    </row>
    <row r="99" spans="1:10">
      <c r="A99" s="64"/>
      <c r="B99" s="64"/>
      <c r="C99" s="83" t="s">
        <v>218</v>
      </c>
      <c r="D99" s="76" t="s">
        <v>157</v>
      </c>
      <c r="E99" s="64">
        <v>10</v>
      </c>
      <c r="F99" s="121"/>
      <c r="G99" s="83">
        <v>8</v>
      </c>
      <c r="H99" s="201">
        <f t="shared" si="14"/>
        <v>0</v>
      </c>
      <c r="I99" s="201">
        <f t="shared" si="15"/>
        <v>0</v>
      </c>
      <c r="J99" s="97"/>
    </row>
    <row r="100" spans="1:10">
      <c r="A100" s="64"/>
      <c r="B100" s="64"/>
      <c r="C100" s="83" t="s">
        <v>219</v>
      </c>
      <c r="D100" s="76" t="s">
        <v>157</v>
      </c>
      <c r="E100" s="64">
        <v>2</v>
      </c>
      <c r="F100" s="121"/>
      <c r="G100" s="83">
        <v>8</v>
      </c>
      <c r="H100" s="201">
        <f t="shared" si="14"/>
        <v>0</v>
      </c>
      <c r="I100" s="201">
        <f t="shared" si="15"/>
        <v>0</v>
      </c>
      <c r="J100" s="97"/>
    </row>
    <row r="101" spans="1:10">
      <c r="A101" s="64"/>
      <c r="B101" s="64"/>
      <c r="C101" s="83" t="s">
        <v>220</v>
      </c>
      <c r="D101" s="76" t="s">
        <v>157</v>
      </c>
      <c r="E101" s="64">
        <v>3</v>
      </c>
      <c r="F101" s="121"/>
      <c r="G101" s="83">
        <v>8</v>
      </c>
      <c r="H101" s="201">
        <f t="shared" si="14"/>
        <v>0</v>
      </c>
      <c r="I101" s="201">
        <f t="shared" si="15"/>
        <v>0</v>
      </c>
      <c r="J101" s="97"/>
    </row>
    <row r="102" spans="1:10">
      <c r="A102" s="64"/>
      <c r="B102" s="64"/>
      <c r="C102" s="83" t="s">
        <v>121</v>
      </c>
      <c r="D102" s="76" t="s">
        <v>157</v>
      </c>
      <c r="E102" s="64">
        <v>2</v>
      </c>
      <c r="F102" s="121"/>
      <c r="G102" s="83">
        <v>8</v>
      </c>
      <c r="H102" s="201">
        <f t="shared" si="14"/>
        <v>0</v>
      </c>
      <c r="I102" s="201">
        <f t="shared" si="15"/>
        <v>0</v>
      </c>
      <c r="J102" s="97"/>
    </row>
    <row r="103" spans="1:10">
      <c r="A103" s="64"/>
      <c r="B103" s="64"/>
      <c r="C103" s="83" t="s">
        <v>221</v>
      </c>
      <c r="D103" s="76" t="s">
        <v>157</v>
      </c>
      <c r="E103" s="64">
        <v>29</v>
      </c>
      <c r="F103" s="121"/>
      <c r="G103" s="83">
        <v>8</v>
      </c>
      <c r="H103" s="201">
        <f t="shared" si="14"/>
        <v>0</v>
      </c>
      <c r="I103" s="201">
        <f t="shared" si="15"/>
        <v>0</v>
      </c>
      <c r="J103" s="97"/>
    </row>
    <row r="104" spans="1:10">
      <c r="A104" s="64"/>
      <c r="B104" s="64"/>
      <c r="C104" s="83" t="s">
        <v>101</v>
      </c>
      <c r="D104" s="76" t="s">
        <v>157</v>
      </c>
      <c r="E104" s="64">
        <v>5</v>
      </c>
      <c r="F104" s="121"/>
      <c r="G104" s="83">
        <v>8</v>
      </c>
      <c r="H104" s="201">
        <f t="shared" si="14"/>
        <v>0</v>
      </c>
      <c r="I104" s="201">
        <f t="shared" si="15"/>
        <v>0</v>
      </c>
      <c r="J104" s="97"/>
    </row>
    <row r="105" spans="1:10" s="82" customFormat="1">
      <c r="A105" s="64"/>
      <c r="B105" s="64"/>
      <c r="C105" s="83" t="s">
        <v>222</v>
      </c>
      <c r="D105" s="76" t="s">
        <v>157</v>
      </c>
      <c r="E105" s="64">
        <v>500</v>
      </c>
      <c r="F105" s="121"/>
      <c r="G105" s="83">
        <v>8</v>
      </c>
      <c r="H105" s="201">
        <f t="shared" si="14"/>
        <v>0</v>
      </c>
      <c r="I105" s="201">
        <f t="shared" si="15"/>
        <v>0</v>
      </c>
      <c r="J105" s="97"/>
    </row>
    <row r="106" spans="1:10">
      <c r="A106" s="83"/>
      <c r="B106" s="83"/>
      <c r="C106" s="83" t="s">
        <v>223</v>
      </c>
      <c r="D106" s="76" t="s">
        <v>157</v>
      </c>
      <c r="E106" s="83">
        <v>5</v>
      </c>
      <c r="F106" s="121"/>
      <c r="G106" s="83">
        <v>8</v>
      </c>
      <c r="H106" s="201">
        <f t="shared" si="14"/>
        <v>0</v>
      </c>
      <c r="I106" s="201">
        <f t="shared" si="15"/>
        <v>0</v>
      </c>
      <c r="J106" s="97"/>
    </row>
    <row r="107" spans="1:10" s="82" customFormat="1">
      <c r="A107" s="83"/>
      <c r="B107" s="83"/>
      <c r="C107" s="83" t="s">
        <v>195</v>
      </c>
      <c r="D107" s="83" t="s">
        <v>197</v>
      </c>
      <c r="E107" s="83">
        <v>10</v>
      </c>
      <c r="F107" s="121"/>
      <c r="G107" s="83">
        <v>8</v>
      </c>
      <c r="H107" s="201">
        <f t="shared" ref="H107:H114" si="16">F107*E107</f>
        <v>0</v>
      </c>
      <c r="I107" s="201">
        <f t="shared" ref="I107:I114" si="17">H107*1.08</f>
        <v>0</v>
      </c>
      <c r="J107" s="97"/>
    </row>
    <row r="108" spans="1:10" s="82" customFormat="1">
      <c r="A108" s="83"/>
      <c r="B108" s="83"/>
      <c r="C108" s="83" t="s">
        <v>228</v>
      </c>
      <c r="D108" s="83" t="s">
        <v>197</v>
      </c>
      <c r="E108" s="83">
        <v>95</v>
      </c>
      <c r="F108" s="121"/>
      <c r="G108" s="83">
        <v>8</v>
      </c>
      <c r="H108" s="201">
        <f t="shared" si="16"/>
        <v>0</v>
      </c>
      <c r="I108" s="201">
        <f t="shared" si="17"/>
        <v>0</v>
      </c>
      <c r="J108" s="97"/>
    </row>
    <row r="109" spans="1:10" s="82" customFormat="1">
      <c r="A109" s="83"/>
      <c r="B109" s="83"/>
      <c r="C109" s="83" t="s">
        <v>224</v>
      </c>
      <c r="D109" s="83" t="s">
        <v>157</v>
      </c>
      <c r="E109" s="83">
        <v>15</v>
      </c>
      <c r="F109" s="121"/>
      <c r="G109" s="83">
        <v>8</v>
      </c>
      <c r="H109" s="201">
        <f t="shared" si="16"/>
        <v>0</v>
      </c>
      <c r="I109" s="201">
        <f t="shared" si="17"/>
        <v>0</v>
      </c>
      <c r="J109" s="97"/>
    </row>
    <row r="110" spans="1:10" s="82" customFormat="1">
      <c r="A110" s="83"/>
      <c r="B110" s="83"/>
      <c r="C110" s="83" t="s">
        <v>225</v>
      </c>
      <c r="D110" s="83" t="s">
        <v>157</v>
      </c>
      <c r="E110" s="83">
        <v>5</v>
      </c>
      <c r="F110" s="121"/>
      <c r="G110" s="83">
        <v>8</v>
      </c>
      <c r="H110" s="201">
        <f t="shared" si="16"/>
        <v>0</v>
      </c>
      <c r="I110" s="201">
        <f t="shared" si="17"/>
        <v>0</v>
      </c>
      <c r="J110" s="97"/>
    </row>
    <row r="111" spans="1:10" s="82" customFormat="1">
      <c r="A111" s="83"/>
      <c r="B111" s="83"/>
      <c r="C111" s="83" t="s">
        <v>113</v>
      </c>
      <c r="D111" s="83" t="s">
        <v>157</v>
      </c>
      <c r="E111" s="83">
        <v>31</v>
      </c>
      <c r="F111" s="121"/>
      <c r="G111" s="83">
        <v>8</v>
      </c>
      <c r="H111" s="201">
        <f t="shared" si="16"/>
        <v>0</v>
      </c>
      <c r="I111" s="201">
        <f t="shared" si="17"/>
        <v>0</v>
      </c>
      <c r="J111" s="97"/>
    </row>
    <row r="112" spans="1:10" s="82" customFormat="1">
      <c r="A112" s="83"/>
      <c r="B112" s="83"/>
      <c r="C112" s="83" t="s">
        <v>70</v>
      </c>
      <c r="D112" s="83" t="s">
        <v>157</v>
      </c>
      <c r="E112" s="83">
        <v>505</v>
      </c>
      <c r="F112" s="121"/>
      <c r="G112" s="83">
        <v>8</v>
      </c>
      <c r="H112" s="201">
        <f t="shared" si="16"/>
        <v>0</v>
      </c>
      <c r="I112" s="201">
        <f t="shared" si="17"/>
        <v>0</v>
      </c>
      <c r="J112" s="97"/>
    </row>
    <row r="113" spans="1:12" s="82" customFormat="1">
      <c r="A113" s="83"/>
      <c r="B113" s="83"/>
      <c r="C113" s="83" t="s">
        <v>226</v>
      </c>
      <c r="D113" s="83" t="s">
        <v>157</v>
      </c>
      <c r="E113" s="83">
        <v>5</v>
      </c>
      <c r="F113" s="121"/>
      <c r="G113" s="83">
        <v>8</v>
      </c>
      <c r="H113" s="201">
        <f t="shared" si="16"/>
        <v>0</v>
      </c>
      <c r="I113" s="201">
        <f t="shared" si="17"/>
        <v>0</v>
      </c>
      <c r="J113" s="97"/>
    </row>
    <row r="114" spans="1:12" s="82" customFormat="1">
      <c r="A114" s="83"/>
      <c r="B114" s="83"/>
      <c r="C114" s="83" t="s">
        <v>196</v>
      </c>
      <c r="D114" s="83" t="s">
        <v>157</v>
      </c>
      <c r="E114" s="83">
        <v>10</v>
      </c>
      <c r="F114" s="121"/>
      <c r="G114" s="83">
        <v>8</v>
      </c>
      <c r="H114" s="201">
        <f t="shared" si="16"/>
        <v>0</v>
      </c>
      <c r="I114" s="201">
        <f t="shared" si="17"/>
        <v>0</v>
      </c>
      <c r="J114" s="97"/>
    </row>
    <row r="115" spans="1:12">
      <c r="A115" s="64"/>
      <c r="B115" s="64"/>
      <c r="C115" s="83" t="s">
        <v>116</v>
      </c>
      <c r="D115" s="83" t="s">
        <v>197</v>
      </c>
      <c r="E115" s="64">
        <v>50</v>
      </c>
      <c r="F115" s="121"/>
      <c r="G115" s="83">
        <v>8</v>
      </c>
      <c r="H115" s="201">
        <f t="shared" si="14"/>
        <v>0</v>
      </c>
      <c r="I115" s="201">
        <f t="shared" si="15"/>
        <v>0</v>
      </c>
      <c r="J115" s="97"/>
    </row>
    <row r="116" spans="1:12">
      <c r="A116" s="70"/>
      <c r="B116" s="70"/>
      <c r="C116" s="70" t="s">
        <v>227</v>
      </c>
      <c r="D116" s="70" t="s">
        <v>197</v>
      </c>
      <c r="E116" s="70">
        <v>20</v>
      </c>
      <c r="F116" s="122"/>
      <c r="G116" s="83">
        <v>8</v>
      </c>
      <c r="H116" s="201">
        <f t="shared" si="14"/>
        <v>0</v>
      </c>
      <c r="I116" s="201">
        <f t="shared" si="15"/>
        <v>0</v>
      </c>
    </row>
    <row r="117" spans="1:12" ht="15.75" thickBot="1">
      <c r="A117" s="77"/>
      <c r="B117" s="77" t="s">
        <v>110</v>
      </c>
      <c r="C117" s="77"/>
      <c r="D117" s="77"/>
      <c r="E117" s="77"/>
      <c r="F117" s="186"/>
      <c r="G117" s="83">
        <v>8</v>
      </c>
      <c r="H117" s="202">
        <f>SUM(H60:H116)</f>
        <v>0</v>
      </c>
      <c r="I117" s="202">
        <f>SUM(I60:I116)</f>
        <v>0</v>
      </c>
    </row>
    <row r="118" spans="1:12" ht="15.75" thickBot="1">
      <c r="A118" s="72"/>
      <c r="B118" s="126" t="s">
        <v>111</v>
      </c>
      <c r="C118" s="126"/>
      <c r="D118" s="126"/>
      <c r="E118" s="126"/>
      <c r="F118" s="126"/>
      <c r="G118" s="126">
        <v>8</v>
      </c>
      <c r="H118" s="127">
        <f>H59+H117</f>
        <v>0</v>
      </c>
      <c r="I118" s="128">
        <f>I59+I117</f>
        <v>0</v>
      </c>
    </row>
    <row r="119" spans="1:12" ht="15">
      <c r="A119" s="64"/>
      <c r="B119" s="286" t="s">
        <v>41</v>
      </c>
      <c r="C119" s="287"/>
      <c r="D119" s="287"/>
      <c r="E119" s="287"/>
      <c r="F119" s="287"/>
      <c r="G119" s="287"/>
      <c r="H119" s="287"/>
      <c r="I119" s="288"/>
    </row>
    <row r="120" spans="1:12">
      <c r="A120" s="64">
        <v>1</v>
      </c>
      <c r="B120" s="69" t="s">
        <v>44</v>
      </c>
      <c r="C120" s="64" t="s">
        <v>112</v>
      </c>
      <c r="D120" s="83" t="s">
        <v>184</v>
      </c>
      <c r="E120" s="83">
        <v>10</v>
      </c>
      <c r="F120" s="121"/>
      <c r="G120" s="83">
        <v>8</v>
      </c>
      <c r="H120" s="197">
        <f>F120*E120</f>
        <v>0</v>
      </c>
      <c r="I120" s="197">
        <f>H120*1.08</f>
        <v>0</v>
      </c>
    </row>
    <row r="121" spans="1:12" ht="15" thickBot="1">
      <c r="A121" s="64"/>
      <c r="B121" s="70"/>
      <c r="C121" s="70" t="s">
        <v>46</v>
      </c>
      <c r="D121" s="70" t="s">
        <v>184</v>
      </c>
      <c r="E121" s="70">
        <v>1700</v>
      </c>
      <c r="F121" s="122"/>
      <c r="G121" s="70">
        <v>8</v>
      </c>
      <c r="H121" s="197">
        <f>F121*E121</f>
        <v>0</v>
      </c>
      <c r="I121" s="197">
        <f>H121*1.08</f>
        <v>0</v>
      </c>
    </row>
    <row r="122" spans="1:12" ht="15.75" thickBot="1">
      <c r="A122" s="78"/>
      <c r="B122" s="178" t="s">
        <v>47</v>
      </c>
      <c r="C122" s="178"/>
      <c r="D122" s="178"/>
      <c r="E122" s="178"/>
      <c r="F122" s="178"/>
      <c r="G122" s="170">
        <v>8</v>
      </c>
      <c r="H122" s="203">
        <f>SUM(H120:H121)</f>
        <v>0</v>
      </c>
      <c r="I122" s="204">
        <f>SUM(I120:I121)</f>
        <v>0</v>
      </c>
    </row>
    <row r="123" spans="1:12">
      <c r="A123" s="64"/>
      <c r="B123" s="289" t="s">
        <v>48</v>
      </c>
      <c r="C123" s="290"/>
      <c r="D123" s="290"/>
      <c r="E123" s="290"/>
      <c r="F123" s="290"/>
      <c r="G123" s="290"/>
      <c r="H123" s="290"/>
      <c r="I123" s="291"/>
    </row>
    <row r="124" spans="1:12">
      <c r="A124" s="64">
        <v>1</v>
      </c>
      <c r="B124" s="64"/>
      <c r="C124" s="64" t="s">
        <v>49</v>
      </c>
      <c r="D124" s="83" t="s">
        <v>182</v>
      </c>
      <c r="E124" s="64">
        <v>1</v>
      </c>
      <c r="F124" s="121"/>
      <c r="G124" s="64">
        <v>8</v>
      </c>
      <c r="H124" s="190">
        <f>F124*E124</f>
        <v>0</v>
      </c>
      <c r="I124" s="190">
        <f>H124*1.08</f>
        <v>0</v>
      </c>
    </row>
    <row r="125" spans="1:12" ht="15" thickBot="1">
      <c r="A125" s="70"/>
      <c r="B125" s="70"/>
      <c r="C125" s="70" t="s">
        <v>50</v>
      </c>
      <c r="D125" s="70" t="s">
        <v>182</v>
      </c>
      <c r="E125" s="70">
        <v>1</v>
      </c>
      <c r="F125" s="122"/>
      <c r="G125" s="70">
        <v>8</v>
      </c>
      <c r="H125" s="190">
        <f>F125*E125</f>
        <v>0</v>
      </c>
      <c r="I125" s="190">
        <f>H125*1.08</f>
        <v>0</v>
      </c>
    </row>
    <row r="126" spans="1:12" ht="15.75" thickBot="1">
      <c r="A126" s="78"/>
      <c r="B126" s="120" t="s">
        <v>51</v>
      </c>
      <c r="C126" s="120"/>
      <c r="D126" s="120"/>
      <c r="E126" s="167"/>
      <c r="F126" s="126"/>
      <c r="G126" s="126">
        <v>8</v>
      </c>
      <c r="H126" s="127">
        <f>SUM(H124:H125)</f>
        <v>0</v>
      </c>
      <c r="I126" s="128">
        <f>SUM(I124:I125)</f>
        <v>0</v>
      </c>
    </row>
    <row r="127" spans="1:12" s="82" customFormat="1">
      <c r="A127" s="84"/>
      <c r="B127" s="252" t="s">
        <v>165</v>
      </c>
      <c r="C127" s="253"/>
      <c r="D127" s="253"/>
      <c r="E127" s="253"/>
      <c r="F127" s="253"/>
      <c r="G127" s="253"/>
      <c r="H127" s="253"/>
      <c r="I127" s="254"/>
      <c r="L127" s="90"/>
    </row>
    <row r="128" spans="1:12" s="82" customFormat="1" ht="15">
      <c r="A128" s="243">
        <v>1</v>
      </c>
      <c r="B128" s="234" t="s">
        <v>166</v>
      </c>
      <c r="C128" s="234" t="s">
        <v>168</v>
      </c>
      <c r="D128" s="234" t="s">
        <v>182</v>
      </c>
      <c r="E128" s="218">
        <v>32</v>
      </c>
      <c r="F128" s="219"/>
      <c r="G128" s="218">
        <v>23</v>
      </c>
      <c r="H128" s="220">
        <f>E128*F128</f>
        <v>0</v>
      </c>
      <c r="I128" s="220">
        <f>H128*1.23</f>
        <v>0</v>
      </c>
      <c r="L128" s="90"/>
    </row>
    <row r="129" spans="1:12" s="82" customFormat="1" ht="15">
      <c r="A129" s="243"/>
      <c r="B129" s="234"/>
      <c r="C129" s="234" t="s">
        <v>167</v>
      </c>
      <c r="D129" s="234" t="s">
        <v>182</v>
      </c>
      <c r="E129" s="218">
        <v>16</v>
      </c>
      <c r="F129" s="219"/>
      <c r="G129" s="218">
        <v>23</v>
      </c>
      <c r="H129" s="220">
        <f>E129*F129</f>
        <v>0</v>
      </c>
      <c r="I129" s="220">
        <f>H129*1.23</f>
        <v>0</v>
      </c>
      <c r="L129" s="90"/>
    </row>
    <row r="130" spans="1:12" s="82" customFormat="1" ht="15.75" thickBot="1">
      <c r="A130" s="244"/>
      <c r="B130" s="235"/>
      <c r="C130" s="235"/>
      <c r="D130" s="235"/>
      <c r="E130" s="236"/>
      <c r="F130" s="237"/>
      <c r="G130" s="238">
        <v>23</v>
      </c>
      <c r="H130" s="239">
        <f>SUM(H128:H129)</f>
        <v>0</v>
      </c>
      <c r="I130" s="240">
        <f>SUM(I128:I129)</f>
        <v>0</v>
      </c>
      <c r="L130" s="90"/>
    </row>
    <row r="131" spans="1:12" ht="15.75" thickBot="1">
      <c r="A131" s="116"/>
      <c r="B131" s="81" t="s">
        <v>95</v>
      </c>
      <c r="C131" s="79"/>
      <c r="D131" s="79"/>
      <c r="E131" s="79"/>
      <c r="F131" s="79"/>
      <c r="G131" s="79"/>
      <c r="H131" s="164">
        <f>H14+H27+H42+H118+H122+H126+H130</f>
        <v>0</v>
      </c>
      <c r="I131" s="165">
        <f>I14+I27+I42+I118+I122+I126+I130</f>
        <v>0</v>
      </c>
    </row>
    <row r="132" spans="1:12">
      <c r="B132" s="63"/>
      <c r="C132" s="63"/>
      <c r="D132" s="63"/>
      <c r="E132" s="63"/>
      <c r="F132" s="63"/>
      <c r="G132" s="63"/>
      <c r="H132" s="80"/>
    </row>
    <row r="133" spans="1:12">
      <c r="A133" s="82" t="s">
        <v>145</v>
      </c>
      <c r="B133" s="82"/>
      <c r="C133" s="82"/>
      <c r="D133" s="82"/>
      <c r="E133" s="82"/>
      <c r="F133" s="82"/>
      <c r="G133" s="82"/>
      <c r="H133" s="82"/>
      <c r="I133" s="82"/>
    </row>
    <row r="134" spans="1:12">
      <c r="A134" s="82" t="s">
        <v>140</v>
      </c>
      <c r="B134" s="82"/>
      <c r="C134" s="82"/>
      <c r="D134" s="82"/>
      <c r="E134" s="82"/>
      <c r="F134" s="82"/>
      <c r="G134" s="82"/>
      <c r="H134" s="82"/>
      <c r="I134" s="82"/>
    </row>
    <row r="135" spans="1:12">
      <c r="A135" s="82"/>
      <c r="B135" s="82"/>
      <c r="C135" s="82"/>
      <c r="D135" s="82"/>
      <c r="E135" s="82"/>
      <c r="F135" s="82"/>
      <c r="G135" s="82"/>
      <c r="H135" s="82"/>
      <c r="I135" s="82"/>
    </row>
    <row r="136" spans="1:12">
      <c r="A136" s="82"/>
      <c r="B136" s="82"/>
      <c r="C136" s="82"/>
      <c r="D136" s="82"/>
      <c r="E136" s="82"/>
      <c r="F136" s="82"/>
      <c r="G136" s="82"/>
      <c r="H136" s="82"/>
      <c r="I136" s="82"/>
    </row>
    <row r="137" spans="1:12">
      <c r="A137" s="82" t="s">
        <v>141</v>
      </c>
      <c r="B137" s="82"/>
      <c r="C137" s="82"/>
      <c r="D137" s="82"/>
      <c r="E137" s="82"/>
      <c r="F137" s="82"/>
      <c r="G137" s="82"/>
      <c r="H137" s="82" t="s">
        <v>142</v>
      </c>
      <c r="I137" s="82"/>
    </row>
    <row r="138" spans="1:12">
      <c r="A138" s="82" t="s">
        <v>143</v>
      </c>
      <c r="B138" s="82"/>
      <c r="C138" s="82"/>
      <c r="D138" s="82"/>
      <c r="E138" s="82"/>
      <c r="F138" s="82"/>
      <c r="G138" s="82"/>
      <c r="H138" s="82" t="s">
        <v>143</v>
      </c>
      <c r="I138" s="82"/>
    </row>
    <row r="139" spans="1:12">
      <c r="A139" s="82"/>
      <c r="B139" s="82"/>
      <c r="C139" s="82"/>
      <c r="D139" s="82"/>
      <c r="E139" s="82"/>
      <c r="F139" s="82"/>
      <c r="G139" s="82"/>
      <c r="H139" s="82"/>
      <c r="I139" s="82"/>
    </row>
    <row r="140" spans="1:12">
      <c r="B140" s="63"/>
      <c r="C140" s="63"/>
      <c r="D140" s="63"/>
      <c r="E140" s="63"/>
      <c r="F140" s="63"/>
      <c r="G140" s="63"/>
      <c r="H140" s="63"/>
    </row>
    <row r="141" spans="1:12">
      <c r="E141" s="82"/>
      <c r="F141" s="82"/>
    </row>
  </sheetData>
  <mergeCells count="7">
    <mergeCell ref="B127:I127"/>
    <mergeCell ref="B123:I123"/>
    <mergeCell ref="B6:I6"/>
    <mergeCell ref="B15:I15"/>
    <mergeCell ref="B28:I28"/>
    <mergeCell ref="B43:I43"/>
    <mergeCell ref="B119:I119"/>
  </mergeCells>
  <pageMargins left="0.7" right="0.7" top="0.75" bottom="0.75" header="0.3" footer="0.3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7</vt:i4>
      </vt:variant>
    </vt:vector>
  </HeadingPairs>
  <TitlesOfParts>
    <vt:vector size="7" baseType="lpstr">
      <vt:lpstr>Cichobórz</vt:lpstr>
      <vt:lpstr>Terebiń</vt:lpstr>
      <vt:lpstr>Tuczapy</vt:lpstr>
      <vt:lpstr>Dołhobyczów</vt:lpstr>
      <vt:lpstr>Witków</vt:lpstr>
      <vt:lpstr>Telatyn </vt:lpstr>
      <vt:lpstr>Tarnoszyn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bozena.bulisz</dc:creator>
  <cp:lastModifiedBy>monika.bialobrzeska</cp:lastModifiedBy>
  <cp:lastPrinted>2017-11-08T09:12:27Z</cp:lastPrinted>
  <dcterms:created xsi:type="dcterms:W3CDTF">2012-10-08T06:11:17Z</dcterms:created>
  <dcterms:modified xsi:type="dcterms:W3CDTF">2017-12-08T06:54:23Z</dcterms:modified>
</cp:coreProperties>
</file>